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rectors\Board Items\2015-2016\Regular Meeting June 16\"/>
    </mc:Choice>
  </mc:AlternateContent>
  <bookViews>
    <workbookView xWindow="120" yWindow="60" windowWidth="15180" windowHeight="9345" activeTab="2"/>
  </bookViews>
  <sheets>
    <sheet name="Option #1" sheetId="1" r:id="rId1"/>
    <sheet name="Option #2" sheetId="6" r:id="rId2"/>
    <sheet name="Option #3" sheetId="5" r:id="rId3"/>
    <sheet name="Sheet1" sheetId="7" r:id="rId4"/>
  </sheets>
  <definedNames>
    <definedName name="_xlnm.Print_Area" localSheetId="2">'Option #3'!$A$1:$F$38</definedName>
    <definedName name="_xlnm.Print_Titles" localSheetId="0">'Option #1'!$6:$8</definedName>
    <definedName name="_xlnm.Print_Titles" localSheetId="1">'Option #2'!$6:$8</definedName>
  </definedNames>
  <calcPr calcId="152511" fullCalcOnLoad="1"/>
</workbook>
</file>

<file path=xl/calcChain.xml><?xml version="1.0" encoding="utf-8"?>
<calcChain xmlns="http://schemas.openxmlformats.org/spreadsheetml/2006/main">
  <c r="F23" i="5" l="1"/>
  <c r="F25" i="5"/>
  <c r="F17" i="7"/>
  <c r="F20" i="7"/>
  <c r="F22" i="7"/>
  <c r="F31" i="7"/>
  <c r="H67" i="7"/>
  <c r="C32" i="7"/>
  <c r="D32" i="7"/>
  <c r="E29" i="1"/>
  <c r="F34" i="1"/>
  <c r="E12" i="1"/>
  <c r="F13" i="1"/>
  <c r="F22" i="1"/>
  <c r="F27" i="1"/>
  <c r="F45" i="1"/>
  <c r="F54" i="1"/>
  <c r="F61" i="1"/>
  <c r="F67" i="1"/>
  <c r="F75" i="1"/>
  <c r="F84" i="1"/>
  <c r="F90" i="1"/>
  <c r="D92" i="1"/>
  <c r="E12" i="6"/>
  <c r="F20" i="6"/>
  <c r="F89" i="6"/>
  <c r="F30" i="6"/>
  <c r="F37" i="6"/>
  <c r="F49" i="6"/>
  <c r="F55" i="6"/>
  <c r="F61" i="6"/>
  <c r="E63" i="6"/>
  <c r="F73" i="6"/>
  <c r="F79" i="6"/>
  <c r="F83" i="6"/>
  <c r="F87" i="6"/>
  <c r="F92" i="1"/>
</calcChain>
</file>

<file path=xl/sharedStrings.xml><?xml version="1.0" encoding="utf-8"?>
<sst xmlns="http://schemas.openxmlformats.org/spreadsheetml/2006/main" count="334" uniqueCount="47">
  <si>
    <t>Fund</t>
  </si>
  <si>
    <t>Number of</t>
  </si>
  <si>
    <t>Warrants</t>
  </si>
  <si>
    <t>Amount</t>
  </si>
  <si>
    <t>Davis Joint Unified School District</t>
  </si>
  <si>
    <t>Commercial Warrants</t>
  </si>
  <si>
    <t xml:space="preserve">Funding </t>
  </si>
  <si>
    <t>Source</t>
  </si>
  <si>
    <t>Dated</t>
  </si>
  <si>
    <t>General Fund</t>
  </si>
  <si>
    <t>Adult Education Fund</t>
  </si>
  <si>
    <t>Child Development Fund</t>
  </si>
  <si>
    <t>Consent Agenda</t>
  </si>
  <si>
    <t>01</t>
  </si>
  <si>
    <t>11</t>
  </si>
  <si>
    <t>12</t>
  </si>
  <si>
    <t>22</t>
  </si>
  <si>
    <t>Building Fund CFD #2</t>
  </si>
  <si>
    <t xml:space="preserve">   Total</t>
  </si>
  <si>
    <t>Total</t>
  </si>
  <si>
    <t>67</t>
  </si>
  <si>
    <t>13</t>
  </si>
  <si>
    <t>Cafeteria Fund</t>
  </si>
  <si>
    <t>14</t>
  </si>
  <si>
    <t>Deferred Maintenance</t>
  </si>
  <si>
    <t>Self Insurance Fund</t>
  </si>
  <si>
    <t xml:space="preserve">  Total</t>
  </si>
  <si>
    <t>35</t>
  </si>
  <si>
    <t>County School Facilities Fund</t>
  </si>
  <si>
    <t>25</t>
  </si>
  <si>
    <t>Capital Facilities Fund</t>
  </si>
  <si>
    <t>21</t>
  </si>
  <si>
    <t>Building Fund Measure A</t>
  </si>
  <si>
    <t>Total Warrants</t>
  </si>
  <si>
    <t>Grand Total</t>
  </si>
  <si>
    <t>I hereby certify that during the meeting of 1/18/07 the Board of Education ratified expenditures in the amount of $2,817,533.69 as listed on the Commercial Warrant Register for warrants dated 11/17/2006 to 1/17/2007.</t>
  </si>
  <si>
    <t>Clerk of the Board</t>
  </si>
  <si>
    <t>Grand</t>
  </si>
  <si>
    <t xml:space="preserve">Grand </t>
  </si>
  <si>
    <t>Capital Facilities Fund - RDA</t>
  </si>
  <si>
    <t>09</t>
  </si>
  <si>
    <t>Scholarship</t>
  </si>
  <si>
    <t>Charter School Enterprise</t>
  </si>
  <si>
    <t>Capital Proj Blended Component</t>
  </si>
  <si>
    <t>Spec-Res-Capital Outlay #1</t>
  </si>
  <si>
    <t>Warrants Dated from 05/01/16 - 05/31/16</t>
  </si>
  <si>
    <t>I hereby certify that during the meeting of June 16, 2016, the Board of Education ratified expenditures in the amount of $1,897,644.50 as listed on the Commercial Warrant Register for warrants dated 05/01/16 - 05/31/16.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</si>
</sst>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14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1" applyNumberFormat="1" applyFont="1"/>
    <xf numFmtId="43" fontId="2" fillId="0" borderId="0" xfId="1" applyFont="1"/>
    <xf numFmtId="44" fontId="2" fillId="0" borderId="0" xfId="0" applyNumberFormat="1" applyFont="1" applyAlignment="1">
      <alignment horizontal="center"/>
    </xf>
    <xf numFmtId="43" fontId="2" fillId="0" borderId="0" xfId="0" applyNumberFormat="1" applyFont="1"/>
    <xf numFmtId="4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3" fillId="0" borderId="0" xfId="1" applyNumberFormat="1" applyFont="1"/>
    <xf numFmtId="44" fontId="2" fillId="0" borderId="1" xfId="1" applyNumberFormat="1" applyFont="1" applyBorder="1"/>
    <xf numFmtId="0" fontId="2" fillId="0" borderId="0" xfId="0" quotePrefix="1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44" fontId="2" fillId="0" borderId="0" xfId="1" applyNumberFormat="1" applyFont="1" applyBorder="1"/>
    <xf numFmtId="44" fontId="2" fillId="0" borderId="0" xfId="2" applyFont="1"/>
    <xf numFmtId="44" fontId="2" fillId="0" borderId="1" xfId="2" applyFont="1" applyBorder="1"/>
    <xf numFmtId="44" fontId="3" fillId="0" borderId="0" xfId="2" applyFont="1"/>
    <xf numFmtId="44" fontId="2" fillId="0" borderId="0" xfId="2" applyFont="1" applyBorder="1"/>
    <xf numFmtId="44" fontId="3" fillId="0" borderId="1" xfId="0" applyNumberFormat="1" applyFont="1" applyBorder="1"/>
    <xf numFmtId="44" fontId="3" fillId="0" borderId="2" xfId="2" applyFont="1" applyBorder="1"/>
    <xf numFmtId="44" fontId="3" fillId="0" borderId="3" xfId="2" applyFont="1" applyBorder="1"/>
    <xf numFmtId="0" fontId="4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44" fontId="3" fillId="0" borderId="3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0" fillId="0" borderId="0" xfId="0" applyNumberFormat="1"/>
    <xf numFmtId="44" fontId="0" fillId="0" borderId="0" xfId="2" applyFont="1"/>
    <xf numFmtId="44" fontId="2" fillId="0" borderId="0" xfId="2" applyFont="1" applyAlignment="1">
      <alignment horizontal="center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view="pageBreakPreview" zoomScale="60" zoomScaleNormal="100" workbookViewId="0">
      <selection activeCell="F22" sqref="F22"/>
    </sheetView>
  </sheetViews>
  <sheetFormatPr defaultRowHeight="15" x14ac:dyDescent="0.2"/>
  <cols>
    <col min="1" max="1" width="13.5703125" style="2" customWidth="1"/>
    <col min="2" max="2" width="10.28515625" style="2" customWidth="1"/>
    <col min="3" max="3" width="25.42578125" style="2" customWidth="1"/>
    <col min="4" max="4" width="13.42578125" style="2" customWidth="1"/>
    <col min="5" max="5" width="17.140625" style="2" customWidth="1"/>
    <col min="6" max="6" width="18.85546875" style="2" customWidth="1"/>
    <col min="7" max="7" width="9.140625" style="2"/>
    <col min="8" max="8" width="14" style="2" bestFit="1" customWidth="1"/>
    <col min="9" max="9" width="12.85546875" style="2" bestFit="1" customWidth="1"/>
    <col min="10" max="10" width="9.140625" style="2"/>
    <col min="11" max="11" width="12.85546875" style="2" bestFit="1" customWidth="1"/>
    <col min="12" max="16384" width="9.140625" style="2"/>
  </cols>
  <sheetData>
    <row r="1" spans="1:9" x14ac:dyDescent="0.2">
      <c r="A1" s="39" t="s">
        <v>4</v>
      </c>
      <c r="B1" s="39"/>
      <c r="C1" s="39"/>
      <c r="D1" s="39"/>
      <c r="E1" s="39"/>
      <c r="F1" s="39"/>
    </row>
    <row r="2" spans="1:9" x14ac:dyDescent="0.2">
      <c r="A2" s="39" t="s">
        <v>5</v>
      </c>
      <c r="B2" s="39"/>
      <c r="C2" s="39"/>
      <c r="D2" s="39"/>
      <c r="E2" s="39"/>
      <c r="F2" s="39"/>
    </row>
    <row r="3" spans="1:9" x14ac:dyDescent="0.2">
      <c r="A3" s="39" t="s">
        <v>12</v>
      </c>
      <c r="B3" s="39"/>
      <c r="C3" s="39"/>
      <c r="D3" s="39"/>
      <c r="E3" s="39"/>
      <c r="F3" s="39"/>
    </row>
    <row r="4" spans="1:9" x14ac:dyDescent="0.2">
      <c r="A4" s="1"/>
      <c r="B4" s="1"/>
      <c r="C4" s="1"/>
      <c r="D4" s="1"/>
      <c r="E4" s="1"/>
    </row>
    <row r="5" spans="1:9" x14ac:dyDescent="0.2">
      <c r="C5" s="1"/>
    </row>
    <row r="6" spans="1:9" x14ac:dyDescent="0.2">
      <c r="A6" s="31" t="s">
        <v>2</v>
      </c>
      <c r="B6" s="31"/>
      <c r="C6" s="31" t="s">
        <v>6</v>
      </c>
      <c r="D6" s="31" t="s">
        <v>1</v>
      </c>
      <c r="E6" s="32"/>
      <c r="F6" s="31" t="s">
        <v>37</v>
      </c>
    </row>
    <row r="7" spans="1:9" x14ac:dyDescent="0.2">
      <c r="A7" s="30" t="s">
        <v>8</v>
      </c>
      <c r="B7" s="30" t="s">
        <v>0</v>
      </c>
      <c r="C7" s="30" t="s">
        <v>7</v>
      </c>
      <c r="D7" s="30" t="s">
        <v>2</v>
      </c>
      <c r="E7" s="30" t="s">
        <v>3</v>
      </c>
      <c r="F7" s="30" t="s">
        <v>19</v>
      </c>
    </row>
    <row r="8" spans="1:9" x14ac:dyDescent="0.2">
      <c r="A8" s="1"/>
      <c r="B8" s="1"/>
      <c r="C8" s="1"/>
      <c r="D8" s="1"/>
      <c r="E8" s="1"/>
    </row>
    <row r="9" spans="1:9" x14ac:dyDescent="0.2">
      <c r="A9" s="3">
        <v>39099</v>
      </c>
      <c r="B9" s="4" t="s">
        <v>13</v>
      </c>
      <c r="C9" s="5" t="s">
        <v>9</v>
      </c>
      <c r="D9" s="1"/>
      <c r="E9" s="6">
        <v>170157.98</v>
      </c>
    </row>
    <row r="10" spans="1:9" x14ac:dyDescent="0.2">
      <c r="A10" s="3">
        <v>39099</v>
      </c>
      <c r="B10" s="4" t="s">
        <v>14</v>
      </c>
      <c r="C10" s="5" t="s">
        <v>10</v>
      </c>
      <c r="D10" s="1"/>
      <c r="E10" s="6">
        <v>320.45</v>
      </c>
    </row>
    <row r="11" spans="1:9" x14ac:dyDescent="0.2">
      <c r="A11" s="3">
        <v>39099</v>
      </c>
      <c r="B11" s="4" t="s">
        <v>15</v>
      </c>
      <c r="C11" s="5" t="s">
        <v>11</v>
      </c>
      <c r="D11" s="1"/>
      <c r="E11" s="6">
        <v>256.04000000000002</v>
      </c>
    </row>
    <row r="12" spans="1:9" x14ac:dyDescent="0.2">
      <c r="A12" s="3">
        <v>39099</v>
      </c>
      <c r="B12" s="4" t="s">
        <v>16</v>
      </c>
      <c r="C12" s="5" t="s">
        <v>17</v>
      </c>
      <c r="D12" s="1"/>
      <c r="E12" s="14">
        <f>320.98+4604.5</f>
        <v>4925.4799999999996</v>
      </c>
    </row>
    <row r="13" spans="1:9" ht="15.75" x14ac:dyDescent="0.25">
      <c r="A13" s="3"/>
      <c r="B13" s="3"/>
      <c r="C13" s="11" t="s">
        <v>18</v>
      </c>
      <c r="D13" s="12">
        <v>94</v>
      </c>
      <c r="F13" s="13">
        <f>SUM(E9:E12)</f>
        <v>175659.95000000004</v>
      </c>
    </row>
    <row r="14" spans="1:9" ht="15.75" x14ac:dyDescent="0.25">
      <c r="A14" s="3"/>
      <c r="B14" s="3"/>
      <c r="C14" s="11"/>
      <c r="D14" s="12"/>
      <c r="E14" s="13"/>
    </row>
    <row r="15" spans="1:9" x14ac:dyDescent="0.2">
      <c r="A15" s="3">
        <v>39094</v>
      </c>
      <c r="B15" s="4" t="s">
        <v>13</v>
      </c>
      <c r="C15" s="5" t="s">
        <v>9</v>
      </c>
      <c r="D15" s="1"/>
      <c r="E15" s="6">
        <v>522284.93</v>
      </c>
      <c r="H15" s="7"/>
      <c r="I15" s="7"/>
    </row>
    <row r="16" spans="1:9" x14ac:dyDescent="0.2">
      <c r="A16" s="3">
        <v>39094</v>
      </c>
      <c r="B16" s="4" t="s">
        <v>14</v>
      </c>
      <c r="C16" s="5" t="s">
        <v>10</v>
      </c>
      <c r="D16" s="1"/>
      <c r="E16" s="6">
        <v>602.96</v>
      </c>
      <c r="H16" s="7"/>
      <c r="I16" s="7"/>
    </row>
    <row r="17" spans="1:11" x14ac:dyDescent="0.2">
      <c r="A17" s="3">
        <v>39094</v>
      </c>
      <c r="B17" s="4" t="s">
        <v>15</v>
      </c>
      <c r="C17" s="5" t="s">
        <v>11</v>
      </c>
      <c r="D17" s="1"/>
      <c r="E17" s="6">
        <v>102.42</v>
      </c>
      <c r="H17" s="7"/>
      <c r="I17" s="7"/>
    </row>
    <row r="18" spans="1:11" x14ac:dyDescent="0.2">
      <c r="A18" s="3">
        <v>39094</v>
      </c>
      <c r="B18" s="4" t="s">
        <v>21</v>
      </c>
      <c r="C18" s="5" t="s">
        <v>22</v>
      </c>
      <c r="D18" s="1"/>
      <c r="E18" s="6">
        <v>4404.05</v>
      </c>
      <c r="H18" s="7"/>
      <c r="I18" s="7"/>
    </row>
    <row r="19" spans="1:11" x14ac:dyDescent="0.2">
      <c r="A19" s="3">
        <v>39094</v>
      </c>
      <c r="B19" s="4" t="s">
        <v>23</v>
      </c>
      <c r="C19" s="5" t="s">
        <v>24</v>
      </c>
      <c r="D19" s="1"/>
      <c r="E19" s="6">
        <v>204.73</v>
      </c>
      <c r="H19" s="7"/>
      <c r="I19" s="7"/>
    </row>
    <row r="20" spans="1:11" x14ac:dyDescent="0.2">
      <c r="A20" s="3">
        <v>39094</v>
      </c>
      <c r="B20" s="15" t="s">
        <v>16</v>
      </c>
      <c r="C20" s="2" t="s">
        <v>17</v>
      </c>
      <c r="D20" s="1"/>
      <c r="E20" s="8">
        <v>26253.33</v>
      </c>
      <c r="H20" s="7"/>
      <c r="I20" s="9"/>
      <c r="K20" s="7"/>
    </row>
    <row r="21" spans="1:11" x14ac:dyDescent="0.2">
      <c r="A21" s="3">
        <v>39094</v>
      </c>
      <c r="B21" s="15" t="s">
        <v>20</v>
      </c>
      <c r="C21" s="2" t="s">
        <v>25</v>
      </c>
      <c r="D21" s="1"/>
      <c r="E21" s="14">
        <v>75355</v>
      </c>
      <c r="H21" s="7"/>
      <c r="K21" s="7"/>
    </row>
    <row r="22" spans="1:11" ht="15.75" x14ac:dyDescent="0.25">
      <c r="C22" s="16" t="s">
        <v>26</v>
      </c>
      <c r="D22" s="12">
        <v>211</v>
      </c>
      <c r="E22" s="13"/>
      <c r="F22" s="17">
        <f>SUM(E15:E21)</f>
        <v>629207.41999999993</v>
      </c>
      <c r="H22" s="7"/>
      <c r="I22" s="9"/>
      <c r="K22" s="7"/>
    </row>
    <row r="23" spans="1:11" x14ac:dyDescent="0.2">
      <c r="D23" s="1"/>
      <c r="E23" s="6"/>
      <c r="H23" s="7"/>
      <c r="I23" s="9"/>
      <c r="K23" s="9"/>
    </row>
    <row r="24" spans="1:11" x14ac:dyDescent="0.2">
      <c r="A24" s="3">
        <v>39087</v>
      </c>
      <c r="B24" s="4" t="s">
        <v>13</v>
      </c>
      <c r="C24" s="5" t="s">
        <v>9</v>
      </c>
      <c r="D24" s="1"/>
      <c r="E24" s="6">
        <v>15668.67</v>
      </c>
      <c r="H24" s="7"/>
      <c r="I24" s="9"/>
    </row>
    <row r="25" spans="1:11" x14ac:dyDescent="0.2">
      <c r="A25" s="3">
        <v>39087</v>
      </c>
      <c r="B25" s="4" t="s">
        <v>21</v>
      </c>
      <c r="C25" s="5" t="s">
        <v>22</v>
      </c>
      <c r="D25" s="1"/>
      <c r="E25" s="6">
        <v>7562.71</v>
      </c>
      <c r="H25" s="7"/>
      <c r="I25" s="9"/>
    </row>
    <row r="26" spans="1:11" x14ac:dyDescent="0.2">
      <c r="A26" s="3">
        <v>39087</v>
      </c>
      <c r="B26" s="15" t="s">
        <v>27</v>
      </c>
      <c r="C26" s="2" t="s">
        <v>28</v>
      </c>
      <c r="D26" s="1"/>
      <c r="E26" s="14">
        <v>100000</v>
      </c>
      <c r="H26" s="7"/>
      <c r="I26" s="9"/>
    </row>
    <row r="27" spans="1:11" ht="15.75" x14ac:dyDescent="0.25">
      <c r="C27" s="16" t="s">
        <v>26</v>
      </c>
      <c r="D27" s="12">
        <v>29</v>
      </c>
      <c r="E27" s="6"/>
      <c r="F27" s="17">
        <f>SUM(E24:E26)</f>
        <v>123231.38</v>
      </c>
    </row>
    <row r="28" spans="1:11" x14ac:dyDescent="0.2">
      <c r="E28" s="6"/>
      <c r="K28" s="7"/>
    </row>
    <row r="29" spans="1:11" x14ac:dyDescent="0.2">
      <c r="A29" s="3">
        <v>39085</v>
      </c>
      <c r="B29" s="4" t="s">
        <v>13</v>
      </c>
      <c r="C29" s="5" t="s">
        <v>9</v>
      </c>
      <c r="E29" s="19">
        <f>440198.04-12.11</f>
        <v>440185.93</v>
      </c>
      <c r="I29" s="7"/>
      <c r="K29" s="7"/>
    </row>
    <row r="30" spans="1:11" x14ac:dyDescent="0.2">
      <c r="A30" s="3">
        <v>39085</v>
      </c>
      <c r="B30" s="4" t="s">
        <v>14</v>
      </c>
      <c r="C30" s="5" t="s">
        <v>10</v>
      </c>
      <c r="E30" s="19">
        <v>2396.5</v>
      </c>
      <c r="H30" s="7"/>
      <c r="I30" s="7"/>
      <c r="K30" s="9"/>
    </row>
    <row r="31" spans="1:11" x14ac:dyDescent="0.2">
      <c r="A31" s="3">
        <v>39085</v>
      </c>
      <c r="B31" s="4" t="s">
        <v>21</v>
      </c>
      <c r="C31" s="5" t="s">
        <v>22</v>
      </c>
      <c r="E31" s="19">
        <v>26997.18</v>
      </c>
      <c r="H31" s="7"/>
    </row>
    <row r="32" spans="1:11" x14ac:dyDescent="0.2">
      <c r="A32" s="3">
        <v>39085</v>
      </c>
      <c r="B32" s="15" t="s">
        <v>16</v>
      </c>
      <c r="C32" s="2" t="s">
        <v>17</v>
      </c>
      <c r="E32" s="19">
        <v>43.92</v>
      </c>
      <c r="H32" s="7"/>
      <c r="K32" s="9"/>
    </row>
    <row r="33" spans="1:9" x14ac:dyDescent="0.2">
      <c r="A33" s="3">
        <v>39085</v>
      </c>
      <c r="B33" s="15" t="s">
        <v>29</v>
      </c>
      <c r="C33" s="2" t="s">
        <v>30</v>
      </c>
      <c r="E33" s="20">
        <v>4800</v>
      </c>
      <c r="H33" s="7"/>
    </row>
    <row r="34" spans="1:9" ht="15.75" x14ac:dyDescent="0.25">
      <c r="C34" s="16" t="s">
        <v>26</v>
      </c>
      <c r="D34" s="12">
        <v>125</v>
      </c>
      <c r="E34" s="9"/>
      <c r="F34" s="17">
        <f>SUM(E29:E33)</f>
        <v>474423.52999999997</v>
      </c>
      <c r="I34" s="10"/>
    </row>
    <row r="36" spans="1:9" x14ac:dyDescent="0.2">
      <c r="A36" s="3">
        <v>39066</v>
      </c>
      <c r="B36" s="4" t="s">
        <v>13</v>
      </c>
      <c r="C36" s="5" t="s">
        <v>9</v>
      </c>
      <c r="E36" s="19">
        <v>432421.23</v>
      </c>
    </row>
    <row r="37" spans="1:9" x14ac:dyDescent="0.2">
      <c r="A37" s="3">
        <v>39066</v>
      </c>
      <c r="B37" s="4" t="s">
        <v>14</v>
      </c>
      <c r="C37" s="5" t="s">
        <v>10</v>
      </c>
      <c r="E37" s="19">
        <v>7126.46</v>
      </c>
    </row>
    <row r="38" spans="1:9" x14ac:dyDescent="0.2">
      <c r="A38" s="3">
        <v>39066</v>
      </c>
      <c r="B38" s="4" t="s">
        <v>21</v>
      </c>
      <c r="C38" s="5" t="s">
        <v>22</v>
      </c>
      <c r="E38" s="19">
        <v>14969.72</v>
      </c>
    </row>
    <row r="39" spans="1:9" x14ac:dyDescent="0.2">
      <c r="A39" s="3">
        <v>39066</v>
      </c>
      <c r="B39" s="4" t="s">
        <v>23</v>
      </c>
      <c r="C39" s="5" t="s">
        <v>24</v>
      </c>
      <c r="E39" s="19">
        <v>717.78</v>
      </c>
    </row>
    <row r="40" spans="1:9" x14ac:dyDescent="0.2">
      <c r="A40" s="3">
        <v>39066</v>
      </c>
      <c r="B40" s="4" t="s">
        <v>31</v>
      </c>
      <c r="C40" s="5" t="s">
        <v>32</v>
      </c>
      <c r="E40" s="19">
        <v>6137.7</v>
      </c>
    </row>
    <row r="41" spans="1:9" x14ac:dyDescent="0.2">
      <c r="A41" s="3">
        <v>39066</v>
      </c>
      <c r="B41" s="15" t="s">
        <v>16</v>
      </c>
      <c r="C41" s="2" t="s">
        <v>17</v>
      </c>
      <c r="E41" s="19">
        <v>86046.58</v>
      </c>
    </row>
    <row r="42" spans="1:9" x14ac:dyDescent="0.2">
      <c r="A42" s="3">
        <v>39066</v>
      </c>
      <c r="B42" s="15" t="s">
        <v>29</v>
      </c>
      <c r="C42" s="2" t="s">
        <v>30</v>
      </c>
      <c r="E42" s="19">
        <v>10076.25</v>
      </c>
    </row>
    <row r="43" spans="1:9" x14ac:dyDescent="0.2">
      <c r="A43" s="3">
        <v>39066</v>
      </c>
      <c r="B43" s="15" t="s">
        <v>27</v>
      </c>
      <c r="C43" s="2" t="s">
        <v>28</v>
      </c>
      <c r="E43" s="19">
        <v>22538.16</v>
      </c>
    </row>
    <row r="44" spans="1:9" x14ac:dyDescent="0.2">
      <c r="A44" s="3">
        <v>39066</v>
      </c>
      <c r="B44" s="15" t="s">
        <v>20</v>
      </c>
      <c r="C44" s="2" t="s">
        <v>25</v>
      </c>
      <c r="E44" s="20">
        <v>75355</v>
      </c>
    </row>
    <row r="45" spans="1:9" ht="15.75" x14ac:dyDescent="0.25">
      <c r="C45" s="16" t="s">
        <v>26</v>
      </c>
      <c r="D45" s="12">
        <v>218</v>
      </c>
      <c r="F45" s="17">
        <f>SUM(E36:E44)</f>
        <v>655388.88</v>
      </c>
    </row>
    <row r="48" spans="1:9" x14ac:dyDescent="0.2">
      <c r="A48" s="3">
        <v>39056</v>
      </c>
      <c r="B48" s="4" t="s">
        <v>13</v>
      </c>
      <c r="C48" s="5" t="s">
        <v>9</v>
      </c>
      <c r="E48" s="19">
        <v>37016.230000000003</v>
      </c>
    </row>
    <row r="49" spans="1:6" x14ac:dyDescent="0.2">
      <c r="A49" s="3">
        <v>39056</v>
      </c>
      <c r="B49" s="4" t="s">
        <v>14</v>
      </c>
      <c r="C49" s="5" t="s">
        <v>10</v>
      </c>
      <c r="E49" s="19">
        <v>531.91</v>
      </c>
    </row>
    <row r="50" spans="1:6" x14ac:dyDescent="0.2">
      <c r="A50" s="3">
        <v>39056</v>
      </c>
      <c r="B50" s="4" t="s">
        <v>21</v>
      </c>
      <c r="C50" s="5" t="s">
        <v>22</v>
      </c>
      <c r="E50" s="19">
        <v>638.86</v>
      </c>
    </row>
    <row r="51" spans="1:6" x14ac:dyDescent="0.2">
      <c r="A51" s="3">
        <v>39056</v>
      </c>
      <c r="B51" s="4" t="s">
        <v>31</v>
      </c>
      <c r="C51" s="5" t="s">
        <v>32</v>
      </c>
      <c r="E51" s="19">
        <v>1139.5999999999999</v>
      </c>
    </row>
    <row r="52" spans="1:6" x14ac:dyDescent="0.2">
      <c r="A52" s="3">
        <v>39056</v>
      </c>
      <c r="B52" s="15" t="s">
        <v>16</v>
      </c>
      <c r="C52" s="2" t="s">
        <v>17</v>
      </c>
      <c r="E52" s="19">
        <v>29568.84</v>
      </c>
    </row>
    <row r="53" spans="1:6" x14ac:dyDescent="0.2">
      <c r="A53" s="3">
        <v>39056</v>
      </c>
      <c r="B53" s="15" t="s">
        <v>29</v>
      </c>
      <c r="C53" s="2" t="s">
        <v>30</v>
      </c>
      <c r="E53" s="20">
        <v>433.39</v>
      </c>
    </row>
    <row r="54" spans="1:6" ht="15.75" x14ac:dyDescent="0.25">
      <c r="C54" s="16" t="s">
        <v>26</v>
      </c>
      <c r="D54" s="12">
        <v>76</v>
      </c>
      <c r="F54" s="17">
        <f>SUM(E48:E53)</f>
        <v>69328.83</v>
      </c>
    </row>
    <row r="56" spans="1:6" x14ac:dyDescent="0.2">
      <c r="A56" s="3">
        <v>39059</v>
      </c>
      <c r="B56" s="4" t="s">
        <v>13</v>
      </c>
      <c r="C56" s="5" t="s">
        <v>9</v>
      </c>
      <c r="E56" s="19">
        <v>86436.82</v>
      </c>
      <c r="F56" s="19"/>
    </row>
    <row r="57" spans="1:6" x14ac:dyDescent="0.2">
      <c r="A57" s="3">
        <v>39059</v>
      </c>
      <c r="B57" s="4" t="s">
        <v>14</v>
      </c>
      <c r="C57" s="5" t="s">
        <v>10</v>
      </c>
      <c r="E57" s="19">
        <v>1011.3</v>
      </c>
      <c r="F57" s="19"/>
    </row>
    <row r="58" spans="1:6" x14ac:dyDescent="0.2">
      <c r="A58" s="3">
        <v>39059</v>
      </c>
      <c r="B58" s="4" t="s">
        <v>21</v>
      </c>
      <c r="C58" s="5" t="s">
        <v>22</v>
      </c>
      <c r="E58" s="19">
        <v>1527.53</v>
      </c>
      <c r="F58" s="19"/>
    </row>
    <row r="59" spans="1:6" x14ac:dyDescent="0.2">
      <c r="A59" s="3">
        <v>39059</v>
      </c>
      <c r="B59" s="4" t="s">
        <v>23</v>
      </c>
      <c r="C59" s="5" t="s">
        <v>24</v>
      </c>
      <c r="E59" s="19">
        <v>2440</v>
      </c>
      <c r="F59" s="19"/>
    </row>
    <row r="60" spans="1:6" x14ac:dyDescent="0.2">
      <c r="A60" s="3">
        <v>39059</v>
      </c>
      <c r="B60" s="15" t="s">
        <v>16</v>
      </c>
      <c r="C60" s="2" t="s">
        <v>17</v>
      </c>
      <c r="E60" s="20">
        <v>5787.66</v>
      </c>
      <c r="F60" s="19"/>
    </row>
    <row r="61" spans="1:6" ht="15.75" x14ac:dyDescent="0.25">
      <c r="C61" s="16" t="s">
        <v>26</v>
      </c>
      <c r="D61" s="12">
        <v>70</v>
      </c>
      <c r="E61" s="19"/>
      <c r="F61" s="21">
        <f>SUM(E56:E60)</f>
        <v>97203.310000000012</v>
      </c>
    </row>
    <row r="63" spans="1:6" x14ac:dyDescent="0.2">
      <c r="A63" s="3">
        <v>39052</v>
      </c>
      <c r="B63" s="4" t="s">
        <v>13</v>
      </c>
      <c r="C63" s="5" t="s">
        <v>9</v>
      </c>
      <c r="E63" s="19">
        <v>204455.59</v>
      </c>
    </row>
    <row r="64" spans="1:6" x14ac:dyDescent="0.2">
      <c r="A64" s="3">
        <v>39052</v>
      </c>
      <c r="B64" s="4" t="s">
        <v>21</v>
      </c>
      <c r="C64" s="5" t="s">
        <v>22</v>
      </c>
      <c r="E64" s="19">
        <v>37729.56</v>
      </c>
    </row>
    <row r="65" spans="1:6" x14ac:dyDescent="0.2">
      <c r="A65" s="3">
        <v>39052</v>
      </c>
      <c r="B65" s="4" t="s">
        <v>31</v>
      </c>
      <c r="C65" s="5" t="s">
        <v>32</v>
      </c>
      <c r="E65" s="19">
        <v>5867.17</v>
      </c>
    </row>
    <row r="66" spans="1:6" x14ac:dyDescent="0.2">
      <c r="A66" s="3">
        <v>39052</v>
      </c>
      <c r="B66" s="15" t="s">
        <v>16</v>
      </c>
      <c r="C66" s="2" t="s">
        <v>17</v>
      </c>
      <c r="E66" s="20">
        <v>5254</v>
      </c>
    </row>
    <row r="67" spans="1:6" ht="15.75" x14ac:dyDescent="0.25">
      <c r="C67" s="16" t="s">
        <v>26</v>
      </c>
      <c r="D67" s="12">
        <v>42</v>
      </c>
      <c r="E67" s="19"/>
      <c r="F67" s="17">
        <f>SUM(E63:E66)</f>
        <v>253306.32</v>
      </c>
    </row>
    <row r="69" spans="1:6" x14ac:dyDescent="0.2">
      <c r="A69" s="3">
        <v>39049</v>
      </c>
      <c r="B69" s="4" t="s">
        <v>13</v>
      </c>
      <c r="C69" s="5" t="s">
        <v>9</v>
      </c>
      <c r="E69" s="19">
        <v>42041.74</v>
      </c>
    </row>
    <row r="70" spans="1:6" x14ac:dyDescent="0.2">
      <c r="A70" s="3">
        <v>39049</v>
      </c>
      <c r="B70" s="4" t="s">
        <v>14</v>
      </c>
      <c r="C70" s="5" t="s">
        <v>10</v>
      </c>
      <c r="E70" s="19">
        <v>130.37</v>
      </c>
    </row>
    <row r="71" spans="1:6" x14ac:dyDescent="0.2">
      <c r="A71" s="3">
        <v>39049</v>
      </c>
      <c r="B71" s="4" t="s">
        <v>15</v>
      </c>
      <c r="C71" s="5" t="s">
        <v>11</v>
      </c>
      <c r="E71" s="19">
        <v>63.74</v>
      </c>
    </row>
    <row r="72" spans="1:6" x14ac:dyDescent="0.2">
      <c r="A72" s="3">
        <v>39049</v>
      </c>
      <c r="B72" s="4" t="s">
        <v>21</v>
      </c>
      <c r="C72" s="5" t="s">
        <v>22</v>
      </c>
      <c r="E72" s="19">
        <v>518.1</v>
      </c>
    </row>
    <row r="73" spans="1:6" x14ac:dyDescent="0.2">
      <c r="A73" s="3">
        <v>39049</v>
      </c>
      <c r="B73" s="4" t="s">
        <v>31</v>
      </c>
      <c r="C73" s="5" t="s">
        <v>32</v>
      </c>
      <c r="E73" s="19">
        <v>2275</v>
      </c>
    </row>
    <row r="74" spans="1:6" x14ac:dyDescent="0.2">
      <c r="A74" s="3">
        <v>39049</v>
      </c>
      <c r="B74" s="15" t="s">
        <v>16</v>
      </c>
      <c r="C74" s="2" t="s">
        <v>17</v>
      </c>
      <c r="E74" s="20">
        <v>3213.54</v>
      </c>
    </row>
    <row r="75" spans="1:6" ht="15.75" x14ac:dyDescent="0.25">
      <c r="C75" s="16" t="s">
        <v>26</v>
      </c>
      <c r="D75" s="12">
        <v>40</v>
      </c>
      <c r="F75" s="17">
        <f>SUM(E69:E74)</f>
        <v>48242.49</v>
      </c>
    </row>
    <row r="77" spans="1:6" x14ac:dyDescent="0.2">
      <c r="A77" s="3">
        <v>39042</v>
      </c>
      <c r="B77" s="4" t="s">
        <v>13</v>
      </c>
      <c r="C77" s="5" t="s">
        <v>9</v>
      </c>
      <c r="E77" s="19">
        <v>130119.13</v>
      </c>
    </row>
    <row r="78" spans="1:6" x14ac:dyDescent="0.2">
      <c r="A78" s="3">
        <v>39042</v>
      </c>
      <c r="B78" s="4" t="s">
        <v>14</v>
      </c>
      <c r="C78" s="5" t="s">
        <v>10</v>
      </c>
      <c r="E78" s="19">
        <v>5853.6</v>
      </c>
    </row>
    <row r="79" spans="1:6" x14ac:dyDescent="0.2">
      <c r="A79" s="3">
        <v>39042</v>
      </c>
      <c r="B79" s="4" t="s">
        <v>15</v>
      </c>
      <c r="C79" s="5" t="s">
        <v>11</v>
      </c>
      <c r="E79" s="19">
        <v>96.46</v>
      </c>
    </row>
    <row r="80" spans="1:6" x14ac:dyDescent="0.2">
      <c r="A80" s="3">
        <v>39042</v>
      </c>
      <c r="B80" s="4" t="s">
        <v>21</v>
      </c>
      <c r="C80" s="5" t="s">
        <v>22</v>
      </c>
      <c r="E80" s="19">
        <v>7126.15</v>
      </c>
    </row>
    <row r="81" spans="1:6" x14ac:dyDescent="0.2">
      <c r="A81" s="3">
        <v>39042</v>
      </c>
      <c r="B81" s="4" t="s">
        <v>23</v>
      </c>
      <c r="C81" s="5" t="s">
        <v>24</v>
      </c>
      <c r="E81" s="19">
        <v>5937.49</v>
      </c>
    </row>
    <row r="82" spans="1:6" x14ac:dyDescent="0.2">
      <c r="A82" s="3">
        <v>39042</v>
      </c>
      <c r="B82" s="15" t="s">
        <v>16</v>
      </c>
      <c r="C82" s="2" t="s">
        <v>17</v>
      </c>
      <c r="E82" s="19">
        <v>96901.09</v>
      </c>
    </row>
    <row r="83" spans="1:6" x14ac:dyDescent="0.2">
      <c r="A83" s="3">
        <v>39042</v>
      </c>
      <c r="B83" s="15" t="s">
        <v>29</v>
      </c>
      <c r="C83" s="2" t="s">
        <v>30</v>
      </c>
      <c r="E83" s="20">
        <v>9890</v>
      </c>
    </row>
    <row r="84" spans="1:6" ht="15.75" x14ac:dyDescent="0.25">
      <c r="C84" s="16" t="s">
        <v>26</v>
      </c>
      <c r="D84" s="12">
        <v>138</v>
      </c>
      <c r="F84" s="17">
        <f>SUM(E77:E83)</f>
        <v>255923.91999999998</v>
      </c>
    </row>
    <row r="86" spans="1:6" x14ac:dyDescent="0.2">
      <c r="A86" s="3">
        <v>39038</v>
      </c>
      <c r="B86" s="4" t="s">
        <v>13</v>
      </c>
      <c r="C86" s="5" t="s">
        <v>9</v>
      </c>
      <c r="E86" s="19">
        <v>24907.53</v>
      </c>
    </row>
    <row r="87" spans="1:6" x14ac:dyDescent="0.2">
      <c r="A87" s="3">
        <v>39038</v>
      </c>
      <c r="B87" s="4" t="s">
        <v>15</v>
      </c>
      <c r="C87" s="5" t="s">
        <v>11</v>
      </c>
      <c r="E87" s="19">
        <v>200</v>
      </c>
    </row>
    <row r="88" spans="1:6" x14ac:dyDescent="0.2">
      <c r="A88" s="3">
        <v>39038</v>
      </c>
      <c r="B88" s="4" t="s">
        <v>21</v>
      </c>
      <c r="C88" s="5" t="s">
        <v>22</v>
      </c>
      <c r="E88" s="19">
        <v>4023.01</v>
      </c>
    </row>
    <row r="89" spans="1:6" x14ac:dyDescent="0.2">
      <c r="A89" s="3">
        <v>39038</v>
      </c>
      <c r="B89" s="15" t="s">
        <v>16</v>
      </c>
      <c r="C89" s="2" t="s">
        <v>17</v>
      </c>
      <c r="E89" s="20">
        <v>6487.12</v>
      </c>
    </row>
    <row r="90" spans="1:6" ht="15.75" x14ac:dyDescent="0.25">
      <c r="C90" s="16" t="s">
        <v>26</v>
      </c>
      <c r="D90" s="12">
        <v>45</v>
      </c>
      <c r="F90" s="23">
        <f>SUM(E86:E89)</f>
        <v>35617.660000000003</v>
      </c>
    </row>
    <row r="92" spans="1:6" ht="16.5" thickBot="1" x14ac:dyDescent="0.3">
      <c r="C92" s="16" t="s">
        <v>33</v>
      </c>
      <c r="D92" s="12">
        <f>D90+D84+D75+D67+D61+D54+D45+D34+D27+D22+D13</f>
        <v>1088</v>
      </c>
      <c r="F92" s="25">
        <f>SUM(F9:F90)</f>
        <v>2817533.6900000004</v>
      </c>
    </row>
    <row r="93" spans="1:6" ht="15.75" thickTop="1" x14ac:dyDescent="0.2"/>
    <row r="94" spans="1:6" x14ac:dyDescent="0.2">
      <c r="A94" s="37" t="s">
        <v>35</v>
      </c>
      <c r="B94" s="37"/>
      <c r="C94" s="37"/>
      <c r="D94" s="37"/>
      <c r="E94" s="37"/>
      <c r="F94" s="37"/>
    </row>
    <row r="95" spans="1:6" x14ac:dyDescent="0.2">
      <c r="A95" s="37"/>
      <c r="B95" s="37"/>
      <c r="C95" s="37"/>
      <c r="D95" s="37"/>
      <c r="E95" s="37"/>
      <c r="F95" s="37"/>
    </row>
    <row r="96" spans="1:6" x14ac:dyDescent="0.2">
      <c r="A96" s="37"/>
      <c r="B96" s="37"/>
      <c r="C96" s="37"/>
      <c r="D96" s="37"/>
      <c r="E96" s="37"/>
      <c r="F96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100" spans="1:6" x14ac:dyDescent="0.2">
      <c r="B100" s="26"/>
      <c r="C100" s="26"/>
      <c r="D100" s="26"/>
      <c r="E100" s="26"/>
    </row>
    <row r="101" spans="1:6" ht="15.75" x14ac:dyDescent="0.25">
      <c r="B101" s="38" t="s">
        <v>36</v>
      </c>
      <c r="C101" s="38"/>
      <c r="D101" s="38"/>
      <c r="E101" s="38"/>
    </row>
  </sheetData>
  <mergeCells count="5">
    <mergeCell ref="A94:F98"/>
    <mergeCell ref="B101:E101"/>
    <mergeCell ref="A1:F1"/>
    <mergeCell ref="A2:F2"/>
    <mergeCell ref="A3:F3"/>
  </mergeCells>
  <phoneticPr fontId="0" type="noConversion"/>
  <pageMargins left="0.75" right="0.75" top="1" bottom="1" header="0.5" footer="0.5"/>
  <pageSetup scale="92" orientation="portrait" r:id="rId1"/>
  <headerFooter alignWithMargins="0"/>
  <rowBreaks count="2" manualBreakCount="2">
    <brk id="47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view="pageBreakPreview" zoomScale="60" zoomScaleNormal="100" workbookViewId="0">
      <selection activeCell="C12" sqref="C12"/>
    </sheetView>
  </sheetViews>
  <sheetFormatPr defaultRowHeight="15" x14ac:dyDescent="0.2"/>
  <cols>
    <col min="1" max="1" width="13.5703125" style="2" customWidth="1"/>
    <col min="2" max="2" width="10.28515625" style="2" customWidth="1"/>
    <col min="3" max="3" width="25.42578125" style="2" customWidth="1"/>
    <col min="4" max="4" width="13.42578125" style="2" customWidth="1"/>
    <col min="5" max="5" width="17.140625" style="2" customWidth="1"/>
    <col min="6" max="6" width="18.85546875" style="2" customWidth="1"/>
    <col min="7" max="7" width="9.140625" style="2"/>
    <col min="8" max="8" width="14" style="2" bestFit="1" customWidth="1"/>
    <col min="9" max="9" width="12.85546875" style="2" bestFit="1" customWidth="1"/>
    <col min="10" max="10" width="9.140625" style="2"/>
    <col min="11" max="11" width="12.85546875" style="2" bestFit="1" customWidth="1"/>
    <col min="12" max="16384" width="9.140625" style="2"/>
  </cols>
  <sheetData>
    <row r="1" spans="1:6" x14ac:dyDescent="0.2">
      <c r="A1" s="39" t="s">
        <v>4</v>
      </c>
      <c r="B1" s="39"/>
      <c r="C1" s="39"/>
      <c r="D1" s="39"/>
      <c r="E1" s="39"/>
      <c r="F1" s="39"/>
    </row>
    <row r="2" spans="1:6" x14ac:dyDescent="0.2">
      <c r="A2" s="39" t="s">
        <v>5</v>
      </c>
      <c r="B2" s="39"/>
      <c r="C2" s="39"/>
      <c r="D2" s="39"/>
      <c r="E2" s="39"/>
      <c r="F2" s="39"/>
    </row>
    <row r="3" spans="1:6" x14ac:dyDescent="0.2">
      <c r="A3" s="39" t="s">
        <v>12</v>
      </c>
      <c r="B3" s="39"/>
      <c r="C3" s="39"/>
      <c r="D3" s="39"/>
      <c r="E3" s="39"/>
      <c r="F3" s="39"/>
    </row>
    <row r="4" spans="1:6" x14ac:dyDescent="0.2">
      <c r="A4" s="1"/>
      <c r="B4" s="1"/>
      <c r="C4" s="1"/>
      <c r="D4" s="1"/>
      <c r="E4" s="1"/>
    </row>
    <row r="5" spans="1:6" x14ac:dyDescent="0.2">
      <c r="C5" s="1"/>
    </row>
    <row r="6" spans="1:6" x14ac:dyDescent="0.2">
      <c r="A6" s="1" t="s">
        <v>2</v>
      </c>
      <c r="B6" s="1"/>
      <c r="C6" s="1" t="s">
        <v>6</v>
      </c>
      <c r="D6" s="1" t="s">
        <v>1</v>
      </c>
      <c r="F6" s="1" t="s">
        <v>38</v>
      </c>
    </row>
    <row r="7" spans="1:6" x14ac:dyDescent="0.2">
      <c r="A7" s="30" t="s">
        <v>8</v>
      </c>
      <c r="B7" s="30" t="s">
        <v>0</v>
      </c>
      <c r="C7" s="30" t="s">
        <v>7</v>
      </c>
      <c r="D7" s="30" t="s">
        <v>2</v>
      </c>
      <c r="E7" s="30" t="s">
        <v>3</v>
      </c>
      <c r="F7" s="30" t="s">
        <v>19</v>
      </c>
    </row>
    <row r="8" spans="1:6" x14ac:dyDescent="0.2">
      <c r="A8" s="1"/>
      <c r="B8" s="1"/>
      <c r="C8" s="1"/>
      <c r="D8" s="1"/>
      <c r="E8" s="1"/>
    </row>
    <row r="9" spans="1:6" x14ac:dyDescent="0.2">
      <c r="A9" s="3">
        <v>39099</v>
      </c>
      <c r="B9" s="4" t="s">
        <v>13</v>
      </c>
      <c r="C9" s="5" t="s">
        <v>9</v>
      </c>
      <c r="D9" s="1"/>
      <c r="E9" s="6">
        <v>170157.98</v>
      </c>
    </row>
    <row r="10" spans="1:6" x14ac:dyDescent="0.2">
      <c r="A10" s="3">
        <v>39094</v>
      </c>
      <c r="B10" s="4" t="s">
        <v>13</v>
      </c>
      <c r="C10" s="5" t="s">
        <v>9</v>
      </c>
      <c r="D10" s="1"/>
      <c r="E10" s="6">
        <v>522284.93</v>
      </c>
    </row>
    <row r="11" spans="1:6" x14ac:dyDescent="0.2">
      <c r="A11" s="3">
        <v>39087</v>
      </c>
      <c r="B11" s="4" t="s">
        <v>13</v>
      </c>
      <c r="C11" s="5" t="s">
        <v>9</v>
      </c>
      <c r="D11" s="1"/>
      <c r="E11" s="6">
        <v>15668.67</v>
      </c>
    </row>
    <row r="12" spans="1:6" x14ac:dyDescent="0.2">
      <c r="A12" s="3">
        <v>39085</v>
      </c>
      <c r="B12" s="4" t="s">
        <v>13</v>
      </c>
      <c r="C12" s="5" t="s">
        <v>9</v>
      </c>
      <c r="E12" s="19">
        <f>440198.04-12.11</f>
        <v>440185.93</v>
      </c>
    </row>
    <row r="13" spans="1:6" x14ac:dyDescent="0.2">
      <c r="A13" s="3">
        <v>39066</v>
      </c>
      <c r="B13" s="4" t="s">
        <v>13</v>
      </c>
      <c r="C13" s="5" t="s">
        <v>9</v>
      </c>
      <c r="E13" s="19">
        <v>432421.23</v>
      </c>
    </row>
    <row r="14" spans="1:6" x14ac:dyDescent="0.2">
      <c r="A14" s="3">
        <v>39059</v>
      </c>
      <c r="B14" s="4" t="s">
        <v>13</v>
      </c>
      <c r="C14" s="5" t="s">
        <v>9</v>
      </c>
      <c r="E14" s="19">
        <v>86436.82</v>
      </c>
    </row>
    <row r="15" spans="1:6" x14ac:dyDescent="0.2">
      <c r="A15" s="3">
        <v>39056</v>
      </c>
      <c r="B15" s="4" t="s">
        <v>13</v>
      </c>
      <c r="C15" s="5" t="s">
        <v>9</v>
      </c>
      <c r="E15" s="19">
        <v>37016.230000000003</v>
      </c>
    </row>
    <row r="16" spans="1:6" x14ac:dyDescent="0.2">
      <c r="A16" s="3">
        <v>39052</v>
      </c>
      <c r="B16" s="4" t="s">
        <v>13</v>
      </c>
      <c r="C16" s="5" t="s">
        <v>9</v>
      </c>
      <c r="E16" s="19">
        <v>204455.59</v>
      </c>
    </row>
    <row r="17" spans="1:6" x14ac:dyDescent="0.2">
      <c r="A17" s="3">
        <v>39049</v>
      </c>
      <c r="B17" s="4" t="s">
        <v>13</v>
      </c>
      <c r="C17" s="5" t="s">
        <v>9</v>
      </c>
      <c r="E17" s="19">
        <v>42041.74</v>
      </c>
    </row>
    <row r="18" spans="1:6" x14ac:dyDescent="0.2">
      <c r="A18" s="3">
        <v>39042</v>
      </c>
      <c r="B18" s="4" t="s">
        <v>13</v>
      </c>
      <c r="C18" s="5" t="s">
        <v>9</v>
      </c>
      <c r="E18" s="19">
        <v>130119.13</v>
      </c>
    </row>
    <row r="19" spans="1:6" x14ac:dyDescent="0.2">
      <c r="A19" s="3">
        <v>39038</v>
      </c>
      <c r="B19" s="4" t="s">
        <v>13</v>
      </c>
      <c r="C19" s="5" t="s">
        <v>9</v>
      </c>
      <c r="E19" s="20">
        <v>24907.53</v>
      </c>
    </row>
    <row r="20" spans="1:6" ht="15.75" x14ac:dyDescent="0.25">
      <c r="A20" s="3"/>
      <c r="B20" s="4"/>
      <c r="C20" s="12" t="s">
        <v>19</v>
      </c>
      <c r="D20" s="1"/>
      <c r="E20" s="6"/>
      <c r="F20" s="17">
        <f>SUM(E9:E19)</f>
        <v>2105695.7799999998</v>
      </c>
    </row>
    <row r="21" spans="1:6" x14ac:dyDescent="0.2">
      <c r="A21" s="3"/>
      <c r="B21" s="4"/>
      <c r="C21" s="5"/>
      <c r="D21" s="1"/>
      <c r="E21" s="6"/>
    </row>
    <row r="22" spans="1:6" x14ac:dyDescent="0.2">
      <c r="A22" s="3">
        <v>39099</v>
      </c>
      <c r="B22" s="4" t="s">
        <v>14</v>
      </c>
      <c r="C22" s="5" t="s">
        <v>10</v>
      </c>
      <c r="D22" s="1"/>
      <c r="E22" s="6">
        <v>320.45</v>
      </c>
    </row>
    <row r="23" spans="1:6" x14ac:dyDescent="0.2">
      <c r="A23" s="3">
        <v>39094</v>
      </c>
      <c r="B23" s="4" t="s">
        <v>14</v>
      </c>
      <c r="C23" s="5" t="s">
        <v>10</v>
      </c>
      <c r="D23" s="1"/>
      <c r="E23" s="6">
        <v>602.96</v>
      </c>
    </row>
    <row r="24" spans="1:6" x14ac:dyDescent="0.2">
      <c r="A24" s="3">
        <v>39085</v>
      </c>
      <c r="B24" s="4" t="s">
        <v>14</v>
      </c>
      <c r="C24" s="5" t="s">
        <v>10</v>
      </c>
      <c r="E24" s="19">
        <v>2396.5</v>
      </c>
    </row>
    <row r="25" spans="1:6" x14ac:dyDescent="0.2">
      <c r="A25" s="3">
        <v>39066</v>
      </c>
      <c r="B25" s="4" t="s">
        <v>14</v>
      </c>
      <c r="C25" s="5" t="s">
        <v>10</v>
      </c>
      <c r="E25" s="19">
        <v>7126.46</v>
      </c>
    </row>
    <row r="26" spans="1:6" x14ac:dyDescent="0.2">
      <c r="A26" s="3">
        <v>39059</v>
      </c>
      <c r="B26" s="4" t="s">
        <v>14</v>
      </c>
      <c r="C26" s="5" t="s">
        <v>10</v>
      </c>
      <c r="E26" s="19">
        <v>1011.3</v>
      </c>
    </row>
    <row r="27" spans="1:6" x14ac:dyDescent="0.2">
      <c r="A27" s="3">
        <v>39056</v>
      </c>
      <c r="B27" s="4" t="s">
        <v>14</v>
      </c>
      <c r="C27" s="5" t="s">
        <v>10</v>
      </c>
      <c r="E27" s="19">
        <v>531.91</v>
      </c>
    </row>
    <row r="28" spans="1:6" x14ac:dyDescent="0.2">
      <c r="A28" s="3">
        <v>39049</v>
      </c>
      <c r="B28" s="4" t="s">
        <v>14</v>
      </c>
      <c r="C28" s="5" t="s">
        <v>10</v>
      </c>
      <c r="E28" s="19">
        <v>130.37</v>
      </c>
    </row>
    <row r="29" spans="1:6" x14ac:dyDescent="0.2">
      <c r="A29" s="3">
        <v>39042</v>
      </c>
      <c r="B29" s="4" t="s">
        <v>14</v>
      </c>
      <c r="C29" s="5" t="s">
        <v>10</v>
      </c>
      <c r="E29" s="20">
        <v>5853.6</v>
      </c>
    </row>
    <row r="30" spans="1:6" ht="15.75" x14ac:dyDescent="0.25">
      <c r="A30" s="3"/>
      <c r="B30" s="4"/>
      <c r="C30" s="12" t="s">
        <v>19</v>
      </c>
      <c r="E30" s="19"/>
      <c r="F30" s="17">
        <f>SUM(E22:E29)</f>
        <v>17973.55</v>
      </c>
    </row>
    <row r="31" spans="1:6" x14ac:dyDescent="0.2">
      <c r="A31" s="3"/>
      <c r="B31" s="4"/>
      <c r="C31" s="5"/>
      <c r="E31" s="19"/>
    </row>
    <row r="32" spans="1:6" x14ac:dyDescent="0.2">
      <c r="A32" s="3">
        <v>39099</v>
      </c>
      <c r="B32" s="4" t="s">
        <v>15</v>
      </c>
      <c r="C32" s="5" t="s">
        <v>11</v>
      </c>
      <c r="D32" s="1"/>
      <c r="E32" s="6">
        <v>256.04000000000002</v>
      </c>
    </row>
    <row r="33" spans="1:6" x14ac:dyDescent="0.2">
      <c r="A33" s="3">
        <v>39094</v>
      </c>
      <c r="B33" s="4" t="s">
        <v>15</v>
      </c>
      <c r="C33" s="5" t="s">
        <v>11</v>
      </c>
      <c r="D33" s="1"/>
      <c r="E33" s="6">
        <v>102.42</v>
      </c>
    </row>
    <row r="34" spans="1:6" x14ac:dyDescent="0.2">
      <c r="A34" s="3">
        <v>39049</v>
      </c>
      <c r="B34" s="4" t="s">
        <v>15</v>
      </c>
      <c r="C34" s="5" t="s">
        <v>11</v>
      </c>
      <c r="E34" s="19">
        <v>63.74</v>
      </c>
    </row>
    <row r="35" spans="1:6" x14ac:dyDescent="0.2">
      <c r="A35" s="3">
        <v>39042</v>
      </c>
      <c r="B35" s="4" t="s">
        <v>15</v>
      </c>
      <c r="C35" s="5" t="s">
        <v>11</v>
      </c>
      <c r="E35" s="19">
        <v>96.46</v>
      </c>
    </row>
    <row r="36" spans="1:6" x14ac:dyDescent="0.2">
      <c r="A36" s="3">
        <v>39038</v>
      </c>
      <c r="B36" s="4" t="s">
        <v>15</v>
      </c>
      <c r="C36" s="5" t="s">
        <v>11</v>
      </c>
      <c r="E36" s="20">
        <v>200</v>
      </c>
    </row>
    <row r="37" spans="1:6" ht="15.75" x14ac:dyDescent="0.25">
      <c r="A37" s="3"/>
      <c r="B37" s="4"/>
      <c r="C37" s="12" t="s">
        <v>19</v>
      </c>
      <c r="E37" s="19"/>
      <c r="F37" s="17">
        <f>SUM(E32:E36)</f>
        <v>718.66000000000008</v>
      </c>
    </row>
    <row r="39" spans="1:6" x14ac:dyDescent="0.2">
      <c r="A39" s="3">
        <v>39094</v>
      </c>
      <c r="B39" s="4" t="s">
        <v>21</v>
      </c>
      <c r="C39" s="5" t="s">
        <v>22</v>
      </c>
      <c r="D39" s="1"/>
      <c r="E39" s="6">
        <v>4404.05</v>
      </c>
    </row>
    <row r="40" spans="1:6" x14ac:dyDescent="0.2">
      <c r="A40" s="3">
        <v>39087</v>
      </c>
      <c r="B40" s="4" t="s">
        <v>21</v>
      </c>
      <c r="C40" s="5" t="s">
        <v>22</v>
      </c>
      <c r="D40" s="1"/>
      <c r="E40" s="6">
        <v>7562.71</v>
      </c>
    </row>
    <row r="41" spans="1:6" x14ac:dyDescent="0.2">
      <c r="A41" s="3">
        <v>39085</v>
      </c>
      <c r="B41" s="4" t="s">
        <v>21</v>
      </c>
      <c r="C41" s="5" t="s">
        <v>22</v>
      </c>
      <c r="E41" s="19">
        <v>26997.18</v>
      </c>
    </row>
    <row r="42" spans="1:6" x14ac:dyDescent="0.2">
      <c r="A42" s="3">
        <v>39066</v>
      </c>
      <c r="B42" s="4" t="s">
        <v>21</v>
      </c>
      <c r="C42" s="5" t="s">
        <v>22</v>
      </c>
      <c r="E42" s="19">
        <v>14969.72</v>
      </c>
    </row>
    <row r="43" spans="1:6" x14ac:dyDescent="0.2">
      <c r="A43" s="3">
        <v>39059</v>
      </c>
      <c r="B43" s="4" t="s">
        <v>21</v>
      </c>
      <c r="C43" s="5" t="s">
        <v>22</v>
      </c>
      <c r="E43" s="19">
        <v>1527.53</v>
      </c>
    </row>
    <row r="44" spans="1:6" x14ac:dyDescent="0.2">
      <c r="A44" s="3">
        <v>39056</v>
      </c>
      <c r="B44" s="4" t="s">
        <v>21</v>
      </c>
      <c r="C44" s="5" t="s">
        <v>22</v>
      </c>
      <c r="E44" s="19">
        <v>638.86</v>
      </c>
    </row>
    <row r="45" spans="1:6" x14ac:dyDescent="0.2">
      <c r="A45" s="3">
        <v>39052</v>
      </c>
      <c r="B45" s="4" t="s">
        <v>21</v>
      </c>
      <c r="C45" s="5" t="s">
        <v>22</v>
      </c>
      <c r="E45" s="19">
        <v>37729.56</v>
      </c>
    </row>
    <row r="46" spans="1:6" x14ac:dyDescent="0.2">
      <c r="A46" s="3">
        <v>39049</v>
      </c>
      <c r="B46" s="4" t="s">
        <v>21</v>
      </c>
      <c r="C46" s="5" t="s">
        <v>22</v>
      </c>
      <c r="E46" s="19">
        <v>518.1</v>
      </c>
    </row>
    <row r="47" spans="1:6" x14ac:dyDescent="0.2">
      <c r="A47" s="3">
        <v>39042</v>
      </c>
      <c r="B47" s="4" t="s">
        <v>21</v>
      </c>
      <c r="C47" s="5" t="s">
        <v>22</v>
      </c>
      <c r="E47" s="19">
        <v>7126.15</v>
      </c>
    </row>
    <row r="48" spans="1:6" x14ac:dyDescent="0.2">
      <c r="A48" s="3">
        <v>39038</v>
      </c>
      <c r="B48" s="4" t="s">
        <v>21</v>
      </c>
      <c r="C48" s="5" t="s">
        <v>22</v>
      </c>
      <c r="E48" s="20">
        <v>4023.01</v>
      </c>
    </row>
    <row r="49" spans="1:6" ht="15.75" x14ac:dyDescent="0.25">
      <c r="A49" s="3"/>
      <c r="B49" s="4"/>
      <c r="C49" s="12" t="s">
        <v>19</v>
      </c>
      <c r="E49" s="19"/>
      <c r="F49" s="17">
        <f>SUM(E39:E48)</f>
        <v>105496.87</v>
      </c>
    </row>
    <row r="51" spans="1:6" x14ac:dyDescent="0.2">
      <c r="A51" s="3">
        <v>39094</v>
      </c>
      <c r="B51" s="4" t="s">
        <v>23</v>
      </c>
      <c r="C51" s="5" t="s">
        <v>24</v>
      </c>
      <c r="D51" s="1"/>
      <c r="E51" s="6">
        <v>204.73</v>
      </c>
    </row>
    <row r="52" spans="1:6" x14ac:dyDescent="0.2">
      <c r="A52" s="3">
        <v>39066</v>
      </c>
      <c r="B52" s="4" t="s">
        <v>23</v>
      </c>
      <c r="C52" s="5" t="s">
        <v>24</v>
      </c>
      <c r="E52" s="19">
        <v>717.78</v>
      </c>
    </row>
    <row r="53" spans="1:6" x14ac:dyDescent="0.2">
      <c r="A53" s="3">
        <v>39059</v>
      </c>
      <c r="B53" s="4" t="s">
        <v>23</v>
      </c>
      <c r="C53" s="5" t="s">
        <v>24</v>
      </c>
      <c r="E53" s="19">
        <v>2440</v>
      </c>
    </row>
    <row r="54" spans="1:6" x14ac:dyDescent="0.2">
      <c r="A54" s="3">
        <v>39042</v>
      </c>
      <c r="B54" s="4" t="s">
        <v>23</v>
      </c>
      <c r="C54" s="5" t="s">
        <v>24</v>
      </c>
      <c r="E54" s="20">
        <v>5937.49</v>
      </c>
    </row>
    <row r="55" spans="1:6" ht="15.75" x14ac:dyDescent="0.25">
      <c r="A55" s="3"/>
      <c r="B55" s="4"/>
      <c r="C55" s="12" t="s">
        <v>19</v>
      </c>
      <c r="E55" s="19"/>
      <c r="F55" s="17">
        <f>SUM(E51:E54)</f>
        <v>9300</v>
      </c>
    </row>
    <row r="56" spans="1:6" x14ac:dyDescent="0.2">
      <c r="A56" s="3"/>
      <c r="B56" s="4"/>
      <c r="C56" s="5"/>
      <c r="E56" s="19"/>
    </row>
    <row r="57" spans="1:6" x14ac:dyDescent="0.2">
      <c r="A57" s="3">
        <v>39066</v>
      </c>
      <c r="B57" s="4" t="s">
        <v>31</v>
      </c>
      <c r="C57" s="5" t="s">
        <v>32</v>
      </c>
      <c r="E57" s="19">
        <v>6137.7</v>
      </c>
    </row>
    <row r="58" spans="1:6" x14ac:dyDescent="0.2">
      <c r="A58" s="3">
        <v>39056</v>
      </c>
      <c r="B58" s="4" t="s">
        <v>31</v>
      </c>
      <c r="C58" s="5" t="s">
        <v>32</v>
      </c>
      <c r="E58" s="19">
        <v>1139.5999999999999</v>
      </c>
    </row>
    <row r="59" spans="1:6" x14ac:dyDescent="0.2">
      <c r="A59" s="3">
        <v>39052</v>
      </c>
      <c r="B59" s="4" t="s">
        <v>31</v>
      </c>
      <c r="C59" s="5" t="s">
        <v>32</v>
      </c>
      <c r="E59" s="19">
        <v>5867.17</v>
      </c>
    </row>
    <row r="60" spans="1:6" x14ac:dyDescent="0.2">
      <c r="A60" s="3">
        <v>39049</v>
      </c>
      <c r="B60" s="4" t="s">
        <v>31</v>
      </c>
      <c r="C60" s="5" t="s">
        <v>32</v>
      </c>
      <c r="E60" s="20">
        <v>2275</v>
      </c>
    </row>
    <row r="61" spans="1:6" ht="15.75" x14ac:dyDescent="0.25">
      <c r="A61" s="3"/>
      <c r="B61" s="4"/>
      <c r="C61" s="12" t="s">
        <v>19</v>
      </c>
      <c r="E61" s="19"/>
      <c r="F61" s="17">
        <f>SUM(E57:E60)</f>
        <v>15419.47</v>
      </c>
    </row>
    <row r="62" spans="1:6" x14ac:dyDescent="0.2">
      <c r="A62" s="3"/>
      <c r="B62" s="4"/>
      <c r="C62" s="5"/>
      <c r="E62" s="19"/>
    </row>
    <row r="63" spans="1:6" x14ac:dyDescent="0.2">
      <c r="A63" s="3">
        <v>39099</v>
      </c>
      <c r="B63" s="4" t="s">
        <v>16</v>
      </c>
      <c r="C63" s="5" t="s">
        <v>17</v>
      </c>
      <c r="D63" s="1"/>
      <c r="E63" s="18">
        <f>320.98+4604.5</f>
        <v>4925.4799999999996</v>
      </c>
    </row>
    <row r="64" spans="1:6" ht="15.75" x14ac:dyDescent="0.25">
      <c r="A64" s="3">
        <v>39094</v>
      </c>
      <c r="B64" s="15" t="s">
        <v>16</v>
      </c>
      <c r="C64" s="2" t="s">
        <v>17</v>
      </c>
      <c r="D64" s="1"/>
      <c r="E64" s="8">
        <v>26253.33</v>
      </c>
      <c r="F64" s="13"/>
    </row>
    <row r="65" spans="1:6" x14ac:dyDescent="0.2">
      <c r="A65" s="3">
        <v>39085</v>
      </c>
      <c r="B65" s="15" t="s">
        <v>16</v>
      </c>
      <c r="C65" s="2" t="s">
        <v>17</v>
      </c>
      <c r="E65" s="19">
        <v>43.92</v>
      </c>
    </row>
    <row r="66" spans="1:6" x14ac:dyDescent="0.2">
      <c r="A66" s="3">
        <v>39066</v>
      </c>
      <c r="B66" s="15" t="s">
        <v>16</v>
      </c>
      <c r="C66" s="2" t="s">
        <v>17</v>
      </c>
      <c r="E66" s="19">
        <v>86046.58</v>
      </c>
    </row>
    <row r="67" spans="1:6" x14ac:dyDescent="0.2">
      <c r="A67" s="3">
        <v>39059</v>
      </c>
      <c r="B67" s="15" t="s">
        <v>16</v>
      </c>
      <c r="C67" s="2" t="s">
        <v>17</v>
      </c>
      <c r="E67" s="22">
        <v>5787.66</v>
      </c>
    </row>
    <row r="68" spans="1:6" x14ac:dyDescent="0.2">
      <c r="A68" s="3">
        <v>39056</v>
      </c>
      <c r="B68" s="15" t="s">
        <v>16</v>
      </c>
      <c r="C68" s="2" t="s">
        <v>17</v>
      </c>
      <c r="E68" s="19">
        <v>29568.84</v>
      </c>
    </row>
    <row r="69" spans="1:6" x14ac:dyDescent="0.2">
      <c r="A69" s="3">
        <v>39052</v>
      </c>
      <c r="B69" s="15" t="s">
        <v>16</v>
      </c>
      <c r="C69" s="2" t="s">
        <v>17</v>
      </c>
      <c r="E69" s="22">
        <v>5254</v>
      </c>
    </row>
    <row r="70" spans="1:6" x14ac:dyDescent="0.2">
      <c r="A70" s="3">
        <v>39049</v>
      </c>
      <c r="B70" s="15" t="s">
        <v>16</v>
      </c>
      <c r="C70" s="2" t="s">
        <v>17</v>
      </c>
      <c r="E70" s="22">
        <v>3213.54</v>
      </c>
    </row>
    <row r="71" spans="1:6" x14ac:dyDescent="0.2">
      <c r="A71" s="3">
        <v>39042</v>
      </c>
      <c r="B71" s="15" t="s">
        <v>16</v>
      </c>
      <c r="C71" s="2" t="s">
        <v>17</v>
      </c>
      <c r="E71" s="19">
        <v>96901.09</v>
      </c>
    </row>
    <row r="72" spans="1:6" x14ac:dyDescent="0.2">
      <c r="A72" s="3">
        <v>39038</v>
      </c>
      <c r="B72" s="15" t="s">
        <v>16</v>
      </c>
      <c r="C72" s="2" t="s">
        <v>17</v>
      </c>
      <c r="E72" s="20">
        <v>6487.12</v>
      </c>
    </row>
    <row r="73" spans="1:6" ht="15.75" x14ac:dyDescent="0.25">
      <c r="A73" s="3"/>
      <c r="B73" s="15"/>
      <c r="C73" s="12" t="s">
        <v>19</v>
      </c>
      <c r="E73" s="22"/>
      <c r="F73" s="17">
        <f>SUM(E63:E72)</f>
        <v>264481.56</v>
      </c>
    </row>
    <row r="75" spans="1:6" x14ac:dyDescent="0.2">
      <c r="A75" s="3">
        <v>39085</v>
      </c>
      <c r="B75" s="15" t="s">
        <v>29</v>
      </c>
      <c r="C75" s="2" t="s">
        <v>30</v>
      </c>
      <c r="E75" s="22">
        <v>4800</v>
      </c>
    </row>
    <row r="76" spans="1:6" x14ac:dyDescent="0.2">
      <c r="A76" s="3">
        <v>39066</v>
      </c>
      <c r="B76" s="15" t="s">
        <v>29</v>
      </c>
      <c r="C76" s="2" t="s">
        <v>30</v>
      </c>
      <c r="E76" s="19">
        <v>10076.25</v>
      </c>
    </row>
    <row r="77" spans="1:6" x14ac:dyDescent="0.2">
      <c r="A77" s="3">
        <v>39056</v>
      </c>
      <c r="B77" s="15" t="s">
        <v>29</v>
      </c>
      <c r="C77" s="2" t="s">
        <v>30</v>
      </c>
      <c r="E77" s="22">
        <v>433.39</v>
      </c>
    </row>
    <row r="78" spans="1:6" x14ac:dyDescent="0.2">
      <c r="A78" s="3">
        <v>39042</v>
      </c>
      <c r="B78" s="15" t="s">
        <v>29</v>
      </c>
      <c r="C78" s="2" t="s">
        <v>30</v>
      </c>
      <c r="E78" s="20">
        <v>9890</v>
      </c>
    </row>
    <row r="79" spans="1:6" ht="15.75" x14ac:dyDescent="0.25">
      <c r="A79" s="3"/>
      <c r="B79" s="15"/>
      <c r="C79" s="12" t="s">
        <v>19</v>
      </c>
      <c r="E79" s="22"/>
      <c r="F79" s="17">
        <f>SUM(E75:E78)</f>
        <v>25199.64</v>
      </c>
    </row>
    <row r="80" spans="1:6" x14ac:dyDescent="0.2">
      <c r="A80" s="3"/>
      <c r="B80" s="15"/>
      <c r="E80" s="22"/>
    </row>
    <row r="81" spans="1:9" x14ac:dyDescent="0.2">
      <c r="A81" s="3">
        <v>39087</v>
      </c>
      <c r="B81" s="15" t="s">
        <v>27</v>
      </c>
      <c r="C81" s="2" t="s">
        <v>28</v>
      </c>
      <c r="D81" s="1"/>
      <c r="E81" s="18">
        <v>100000</v>
      </c>
      <c r="H81" s="7"/>
      <c r="I81" s="7"/>
    </row>
    <row r="82" spans="1:9" x14ac:dyDescent="0.2">
      <c r="A82" s="3">
        <v>39066</v>
      </c>
      <c r="B82" s="15" t="s">
        <v>27</v>
      </c>
      <c r="C82" s="2" t="s">
        <v>28</v>
      </c>
      <c r="E82" s="20">
        <v>22538.16</v>
      </c>
      <c r="H82" s="7"/>
      <c r="I82" s="7"/>
    </row>
    <row r="83" spans="1:9" ht="15.75" x14ac:dyDescent="0.25">
      <c r="A83" s="3"/>
      <c r="B83" s="15"/>
      <c r="C83" s="12" t="s">
        <v>19</v>
      </c>
      <c r="E83" s="19"/>
      <c r="F83" s="17">
        <f>SUM(E81:E82)</f>
        <v>122538.16</v>
      </c>
      <c r="H83" s="7"/>
      <c r="I83" s="7"/>
    </row>
    <row r="84" spans="1:9" x14ac:dyDescent="0.2">
      <c r="A84" s="3"/>
      <c r="B84" s="15"/>
      <c r="E84" s="19"/>
      <c r="H84" s="7"/>
      <c r="I84" s="7"/>
    </row>
    <row r="85" spans="1:9" x14ac:dyDescent="0.2">
      <c r="A85" s="3">
        <v>39094</v>
      </c>
      <c r="B85" s="15" t="s">
        <v>20</v>
      </c>
      <c r="C85" s="2" t="s">
        <v>25</v>
      </c>
      <c r="D85" s="1"/>
      <c r="E85" s="18">
        <v>75355</v>
      </c>
      <c r="H85" s="7"/>
      <c r="I85" s="7"/>
    </row>
    <row r="86" spans="1:9" x14ac:dyDescent="0.2">
      <c r="A86" s="3">
        <v>39066</v>
      </c>
      <c r="B86" s="15" t="s">
        <v>20</v>
      </c>
      <c r="C86" s="2" t="s">
        <v>25</v>
      </c>
      <c r="E86" s="20">
        <v>75355</v>
      </c>
      <c r="H86" s="7"/>
      <c r="I86" s="7"/>
    </row>
    <row r="87" spans="1:9" ht="15.75" x14ac:dyDescent="0.25">
      <c r="C87" s="12" t="s">
        <v>19</v>
      </c>
      <c r="D87" s="12"/>
      <c r="E87" s="9"/>
      <c r="F87" s="17">
        <f>SUM(E85:E86)</f>
        <v>150710</v>
      </c>
      <c r="I87" s="10"/>
    </row>
    <row r="89" spans="1:9" ht="16.5" thickBot="1" x14ac:dyDescent="0.3">
      <c r="C89" s="12" t="s">
        <v>34</v>
      </c>
      <c r="D89" s="12">
        <v>1088</v>
      </c>
      <c r="F89" s="24">
        <f>SUM(F9:F87)</f>
        <v>2817533.6900000004</v>
      </c>
    </row>
    <row r="90" spans="1:9" ht="15.75" thickTop="1" x14ac:dyDescent="0.2"/>
    <row r="91" spans="1:9" x14ac:dyDescent="0.2">
      <c r="A91" s="37" t="s">
        <v>35</v>
      </c>
      <c r="B91" s="37"/>
      <c r="C91" s="37"/>
      <c r="D91" s="37"/>
      <c r="E91" s="37"/>
      <c r="F91" s="37"/>
    </row>
    <row r="92" spans="1:9" ht="15" customHeight="1" x14ac:dyDescent="0.2">
      <c r="A92" s="37"/>
      <c r="B92" s="37"/>
      <c r="C92" s="37"/>
      <c r="D92" s="37"/>
      <c r="E92" s="37"/>
      <c r="F92" s="37"/>
    </row>
    <row r="93" spans="1:9" x14ac:dyDescent="0.2">
      <c r="A93" s="37"/>
      <c r="B93" s="37"/>
      <c r="C93" s="37"/>
      <c r="D93" s="37"/>
      <c r="E93" s="37"/>
      <c r="F93" s="37"/>
    </row>
    <row r="94" spans="1:9" x14ac:dyDescent="0.2">
      <c r="A94" s="37"/>
      <c r="B94" s="37"/>
      <c r="C94" s="37"/>
      <c r="D94" s="37"/>
      <c r="E94" s="37"/>
      <c r="F94" s="37"/>
    </row>
    <row r="95" spans="1:9" x14ac:dyDescent="0.2">
      <c r="A95" s="37"/>
      <c r="B95" s="37"/>
      <c r="C95" s="37"/>
      <c r="D95" s="37"/>
      <c r="E95" s="37"/>
      <c r="F95" s="37"/>
    </row>
    <row r="96" spans="1:9" x14ac:dyDescent="0.2">
      <c r="A96" s="27"/>
      <c r="B96" s="27"/>
      <c r="C96" s="27"/>
      <c r="D96" s="27"/>
      <c r="E96" s="27"/>
      <c r="F96" s="27"/>
    </row>
    <row r="98" spans="2:5" x14ac:dyDescent="0.2">
      <c r="B98" s="26"/>
      <c r="C98" s="26"/>
      <c r="D98" s="26"/>
      <c r="E98" s="26"/>
    </row>
    <row r="99" spans="2:5" ht="15.75" x14ac:dyDescent="0.25">
      <c r="B99" s="38" t="s">
        <v>36</v>
      </c>
      <c r="C99" s="38"/>
      <c r="D99" s="38"/>
      <c r="E99" s="38"/>
    </row>
  </sheetData>
  <mergeCells count="5">
    <mergeCell ref="B99:E99"/>
    <mergeCell ref="A1:F1"/>
    <mergeCell ref="A2:F2"/>
    <mergeCell ref="A3:F3"/>
    <mergeCell ref="A91:F95"/>
  </mergeCells>
  <phoneticPr fontId="0" type="noConversion"/>
  <pageMargins left="0.75" right="0.75" top="1" bottom="1" header="0.5" footer="0.5"/>
  <pageSetup scale="85" orientation="portrait" r:id="rId1"/>
  <headerFooter alignWithMargins="0"/>
  <rowBreaks count="2" manualBreakCount="2">
    <brk id="49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B1" zoomScaleNormal="100" workbookViewId="0">
      <selection activeCell="H4" sqref="H4"/>
    </sheetView>
  </sheetViews>
  <sheetFormatPr defaultRowHeight="15" x14ac:dyDescent="0.2"/>
  <cols>
    <col min="1" max="1" width="0.5703125" style="2" hidden="1" customWidth="1"/>
    <col min="2" max="2" width="12" style="2" customWidth="1"/>
    <col min="3" max="3" width="35.7109375" style="2" customWidth="1"/>
    <col min="4" max="4" width="16.28515625" style="2" customWidth="1"/>
    <col min="5" max="5" width="19.5703125" style="2" customWidth="1"/>
    <col min="6" max="6" width="18.85546875" style="2" customWidth="1"/>
    <col min="7" max="7" width="9.140625" style="2"/>
    <col min="8" max="8" width="14" style="2" bestFit="1" customWidth="1"/>
    <col min="9" max="9" width="12.85546875" style="2" bestFit="1" customWidth="1"/>
    <col min="10" max="10" width="9.140625" style="2"/>
    <col min="11" max="11" width="12.85546875" style="2" bestFit="1" customWidth="1"/>
    <col min="12" max="16384" width="9.140625" style="2"/>
  </cols>
  <sheetData>
    <row r="1" spans="1:6" x14ac:dyDescent="0.2">
      <c r="A1" s="39" t="s">
        <v>4</v>
      </c>
      <c r="B1" s="39"/>
      <c r="C1" s="39"/>
      <c r="D1" s="39"/>
      <c r="E1" s="39"/>
      <c r="F1" s="39"/>
    </row>
    <row r="2" spans="1:6" x14ac:dyDescent="0.2">
      <c r="A2" s="39" t="s">
        <v>5</v>
      </c>
      <c r="B2" s="39"/>
      <c r="C2" s="39"/>
      <c r="D2" s="39"/>
      <c r="E2" s="39"/>
      <c r="F2" s="39"/>
    </row>
    <row r="3" spans="1:6" x14ac:dyDescent="0.2">
      <c r="A3" s="39" t="s">
        <v>12</v>
      </c>
      <c r="B3" s="39"/>
      <c r="C3" s="39"/>
      <c r="D3" s="39"/>
      <c r="E3" s="39"/>
      <c r="F3" s="39"/>
    </row>
    <row r="4" spans="1:6" x14ac:dyDescent="0.2">
      <c r="A4" s="39" t="s">
        <v>45</v>
      </c>
      <c r="B4" s="39"/>
      <c r="C4" s="39"/>
      <c r="D4" s="39"/>
      <c r="E4" s="39"/>
      <c r="F4" s="39"/>
    </row>
    <row r="5" spans="1:6" x14ac:dyDescent="0.2">
      <c r="C5" s="1"/>
    </row>
    <row r="6" spans="1:6" x14ac:dyDescent="0.2">
      <c r="A6" s="1"/>
      <c r="B6" s="1"/>
      <c r="C6" s="1" t="s">
        <v>6</v>
      </c>
      <c r="D6" s="1" t="s">
        <v>1</v>
      </c>
      <c r="F6" s="1" t="s">
        <v>37</v>
      </c>
    </row>
    <row r="7" spans="1:6" x14ac:dyDescent="0.2">
      <c r="A7" s="1"/>
      <c r="B7" s="30" t="s">
        <v>0</v>
      </c>
      <c r="C7" s="30" t="s">
        <v>7</v>
      </c>
      <c r="D7" s="30" t="s">
        <v>2</v>
      </c>
      <c r="E7" s="30" t="s">
        <v>3</v>
      </c>
      <c r="F7" s="30" t="s">
        <v>19</v>
      </c>
    </row>
    <row r="8" spans="1:6" x14ac:dyDescent="0.2">
      <c r="A8" s="1"/>
      <c r="B8" s="1"/>
      <c r="C8" s="1"/>
      <c r="D8" s="1"/>
      <c r="E8" s="1"/>
    </row>
    <row r="9" spans="1:6" x14ac:dyDescent="0.2">
      <c r="A9" s="3"/>
      <c r="B9" s="4" t="s">
        <v>13</v>
      </c>
      <c r="C9" s="5" t="s">
        <v>9</v>
      </c>
      <c r="D9" s="36"/>
      <c r="E9" s="19">
        <v>1034740.35</v>
      </c>
      <c r="F9" s="7"/>
    </row>
    <row r="10" spans="1:6" x14ac:dyDescent="0.2">
      <c r="A10" s="3"/>
      <c r="B10" s="4" t="s">
        <v>40</v>
      </c>
      <c r="C10" s="5" t="s">
        <v>42</v>
      </c>
      <c r="D10" s="36"/>
      <c r="E10" s="19">
        <v>23398.37</v>
      </c>
      <c r="F10" s="7"/>
    </row>
    <row r="11" spans="1:6" x14ac:dyDescent="0.2">
      <c r="A11" s="3"/>
      <c r="B11" s="4" t="s">
        <v>14</v>
      </c>
      <c r="C11" s="5" t="s">
        <v>10</v>
      </c>
      <c r="D11" s="36"/>
      <c r="E11" s="19">
        <v>2787.46</v>
      </c>
      <c r="F11" s="7"/>
    </row>
    <row r="12" spans="1:6" x14ac:dyDescent="0.2">
      <c r="A12" s="3"/>
      <c r="B12" s="4" t="s">
        <v>15</v>
      </c>
      <c r="C12" s="5" t="s">
        <v>11</v>
      </c>
      <c r="D12" s="36"/>
      <c r="E12" s="19">
        <v>893.4</v>
      </c>
      <c r="F12" s="7"/>
    </row>
    <row r="13" spans="1:6" x14ac:dyDescent="0.2">
      <c r="A13" s="3"/>
      <c r="B13" s="4" t="s">
        <v>21</v>
      </c>
      <c r="C13" s="5" t="s">
        <v>22</v>
      </c>
      <c r="D13" s="36"/>
      <c r="E13" s="19">
        <v>51616.12</v>
      </c>
      <c r="F13" s="7"/>
    </row>
    <row r="14" spans="1:6" x14ac:dyDescent="0.2">
      <c r="A14" s="3"/>
      <c r="B14" s="4" t="s">
        <v>23</v>
      </c>
      <c r="C14" s="5" t="s">
        <v>24</v>
      </c>
      <c r="D14" s="36"/>
      <c r="E14" s="19">
        <v>0</v>
      </c>
      <c r="F14" s="7"/>
    </row>
    <row r="15" spans="1:6" x14ac:dyDescent="0.2">
      <c r="A15" s="3"/>
      <c r="B15" s="4" t="s">
        <v>31</v>
      </c>
      <c r="C15" s="5" t="s">
        <v>32</v>
      </c>
      <c r="D15" s="36"/>
      <c r="E15" s="19">
        <v>0</v>
      </c>
      <c r="F15" s="7"/>
    </row>
    <row r="16" spans="1:6" x14ac:dyDescent="0.2">
      <c r="A16" s="3"/>
      <c r="B16" s="15" t="s">
        <v>16</v>
      </c>
      <c r="C16" s="2" t="s">
        <v>17</v>
      </c>
      <c r="D16" s="36"/>
      <c r="E16" s="19">
        <v>0</v>
      </c>
      <c r="F16" s="7"/>
    </row>
    <row r="17" spans="1:9" x14ac:dyDescent="0.2">
      <c r="A17" s="3"/>
      <c r="B17" s="15" t="s">
        <v>29</v>
      </c>
      <c r="C17" s="2" t="s">
        <v>30</v>
      </c>
      <c r="D17" s="36"/>
      <c r="E17" s="22">
        <v>15041.36</v>
      </c>
      <c r="F17" s="7"/>
    </row>
    <row r="18" spans="1:9" x14ac:dyDescent="0.2">
      <c r="A18" s="3"/>
      <c r="B18" s="15">
        <v>26</v>
      </c>
      <c r="C18" s="2" t="s">
        <v>39</v>
      </c>
      <c r="D18" s="36"/>
      <c r="E18" s="22">
        <v>633127.67000000004</v>
      </c>
      <c r="F18" s="7"/>
    </row>
    <row r="19" spans="1:9" x14ac:dyDescent="0.2">
      <c r="A19" s="3"/>
      <c r="B19" s="15" t="s">
        <v>27</v>
      </c>
      <c r="C19" s="2" t="s">
        <v>28</v>
      </c>
      <c r="D19" s="36"/>
      <c r="E19" s="35">
        <v>0</v>
      </c>
      <c r="F19" s="7"/>
    </row>
    <row r="20" spans="1:9" x14ac:dyDescent="0.2">
      <c r="A20" s="3"/>
      <c r="B20" s="15">
        <v>40</v>
      </c>
      <c r="C20" s="2" t="s">
        <v>44</v>
      </c>
      <c r="D20" s="36"/>
      <c r="E20" s="35">
        <v>0</v>
      </c>
      <c r="F20" s="7"/>
    </row>
    <row r="21" spans="1:9" x14ac:dyDescent="0.2">
      <c r="A21" s="3"/>
      <c r="B21" s="15">
        <v>49</v>
      </c>
      <c r="C21" s="2" t="s">
        <v>43</v>
      </c>
      <c r="D21" s="36"/>
      <c r="E21" s="35">
        <v>136039.76999999999</v>
      </c>
      <c r="F21" s="7"/>
    </row>
    <row r="22" spans="1:9" x14ac:dyDescent="0.2">
      <c r="A22" s="3"/>
      <c r="B22" s="15" t="s">
        <v>20</v>
      </c>
      <c r="C22" s="2" t="s">
        <v>25</v>
      </c>
      <c r="D22" s="36"/>
      <c r="E22" s="22">
        <v>0</v>
      </c>
      <c r="F22" s="7"/>
    </row>
    <row r="23" spans="1:9" x14ac:dyDescent="0.2">
      <c r="A23" s="3"/>
      <c r="B23" s="15">
        <v>73</v>
      </c>
      <c r="C23" s="2" t="s">
        <v>41</v>
      </c>
      <c r="D23" s="36"/>
      <c r="E23" s="20">
        <v>0</v>
      </c>
      <c r="F23" s="20">
        <f>SUM(E9:E23)</f>
        <v>1897644.5</v>
      </c>
    </row>
    <row r="24" spans="1:9" x14ac:dyDescent="0.2">
      <c r="A24" s="3"/>
      <c r="B24" s="15"/>
      <c r="D24" s="36"/>
      <c r="E24" s="18"/>
      <c r="F24" s="7"/>
    </row>
    <row r="25" spans="1:9" ht="16.5" thickBot="1" x14ac:dyDescent="0.3">
      <c r="A25" s="3"/>
      <c r="B25" s="3"/>
      <c r="C25" s="11" t="s">
        <v>18</v>
      </c>
      <c r="D25" s="12">
        <v>557</v>
      </c>
      <c r="F25" s="29">
        <f>SUM(F9:F24)</f>
        <v>1897644.5</v>
      </c>
    </row>
    <row r="26" spans="1:9" ht="16.5" thickTop="1" x14ac:dyDescent="0.25">
      <c r="A26" s="3"/>
      <c r="B26" s="3"/>
      <c r="C26" s="11"/>
      <c r="D26" s="12"/>
      <c r="E26" s="13"/>
    </row>
    <row r="27" spans="1:9" x14ac:dyDescent="0.2">
      <c r="A27" s="37" t="s">
        <v>46</v>
      </c>
      <c r="B27" s="37"/>
      <c r="C27" s="37"/>
      <c r="D27" s="37"/>
      <c r="E27" s="37"/>
      <c r="F27" s="37"/>
      <c r="H27" s="7"/>
      <c r="I27" s="7"/>
    </row>
    <row r="28" spans="1:9" x14ac:dyDescent="0.2">
      <c r="A28" s="37"/>
      <c r="B28" s="37"/>
      <c r="C28" s="37"/>
      <c r="D28" s="37"/>
      <c r="E28" s="37"/>
      <c r="F28" s="37"/>
      <c r="H28" s="7"/>
      <c r="I28" s="7"/>
    </row>
    <row r="29" spans="1:9" x14ac:dyDescent="0.2">
      <c r="A29" s="37"/>
      <c r="B29" s="37"/>
      <c r="C29" s="37"/>
      <c r="D29" s="37"/>
      <c r="E29" s="37"/>
      <c r="F29" s="37"/>
      <c r="H29" s="7"/>
      <c r="I29" s="7"/>
    </row>
    <row r="30" spans="1:9" x14ac:dyDescent="0.2">
      <c r="A30" s="37"/>
      <c r="B30" s="37"/>
      <c r="C30" s="37"/>
      <c r="D30" s="37"/>
      <c r="E30" s="37"/>
      <c r="F30" s="37"/>
      <c r="H30" s="7"/>
      <c r="I30" s="7"/>
    </row>
    <row r="31" spans="1:9" x14ac:dyDescent="0.2">
      <c r="A31" s="37"/>
      <c r="B31" s="37"/>
      <c r="C31" s="37"/>
      <c r="D31" s="37"/>
      <c r="E31" s="37"/>
      <c r="F31" s="37"/>
      <c r="H31" s="7"/>
      <c r="I31" s="7"/>
    </row>
    <row r="32" spans="1:9" x14ac:dyDescent="0.2">
      <c r="A32" s="27"/>
      <c r="B32" s="27"/>
      <c r="C32" s="27"/>
      <c r="D32" s="27"/>
      <c r="E32" s="27"/>
      <c r="F32" s="27"/>
      <c r="H32" s="7"/>
      <c r="I32" s="7"/>
    </row>
    <row r="33" spans="1:11" x14ac:dyDescent="0.2">
      <c r="H33" s="7"/>
      <c r="I33" s="9"/>
      <c r="K33" s="7"/>
    </row>
    <row r="34" spans="1:11" x14ac:dyDescent="0.2">
      <c r="A34" s="28"/>
      <c r="B34" s="28"/>
      <c r="C34" s="26"/>
      <c r="D34" s="26"/>
      <c r="E34" s="26"/>
      <c r="F34" s="26"/>
      <c r="H34" s="7"/>
      <c r="K34" s="7"/>
    </row>
    <row r="35" spans="1:11" ht="15.75" x14ac:dyDescent="0.25">
      <c r="A35" s="38" t="s">
        <v>36</v>
      </c>
      <c r="B35" s="38"/>
      <c r="C35" s="38"/>
      <c r="D35" s="38"/>
      <c r="E35" s="38"/>
      <c r="F35" s="38"/>
      <c r="H35" s="7"/>
      <c r="I35" s="9"/>
      <c r="K35" s="7"/>
    </row>
    <row r="36" spans="1:11" x14ac:dyDescent="0.2">
      <c r="D36" s="1"/>
      <c r="E36" s="6"/>
      <c r="H36" s="7"/>
      <c r="I36" s="9"/>
      <c r="K36" s="9"/>
    </row>
    <row r="37" spans="1:11" x14ac:dyDescent="0.2">
      <c r="A37" s="3"/>
      <c r="D37" s="1"/>
      <c r="E37" s="6"/>
      <c r="H37" s="7"/>
      <c r="I37" s="9"/>
    </row>
    <row r="38" spans="1:11" x14ac:dyDescent="0.2">
      <c r="D38" s="1"/>
      <c r="E38" s="6"/>
      <c r="H38" s="7"/>
      <c r="I38" s="9"/>
    </row>
    <row r="39" spans="1:11" x14ac:dyDescent="0.2">
      <c r="D39" s="1"/>
      <c r="E39" s="6"/>
      <c r="H39" s="7"/>
      <c r="I39" s="9"/>
    </row>
    <row r="40" spans="1:11" x14ac:dyDescent="0.2">
      <c r="E40" s="6"/>
    </row>
    <row r="41" spans="1:11" x14ac:dyDescent="0.2">
      <c r="E41" s="6"/>
      <c r="K41" s="7"/>
    </row>
    <row r="42" spans="1:11" x14ac:dyDescent="0.2">
      <c r="E42" s="10"/>
      <c r="I42" s="7"/>
      <c r="K42" s="7"/>
    </row>
    <row r="43" spans="1:11" x14ac:dyDescent="0.2">
      <c r="E43" s="7"/>
      <c r="H43" s="7"/>
      <c r="I43" s="7"/>
      <c r="K43" s="9"/>
    </row>
    <row r="44" spans="1:11" x14ac:dyDescent="0.2">
      <c r="E44" s="9"/>
      <c r="H44" s="7"/>
      <c r="I44" s="9"/>
    </row>
    <row r="45" spans="1:11" x14ac:dyDescent="0.2">
      <c r="E45" s="9"/>
      <c r="H45" s="7"/>
    </row>
    <row r="46" spans="1:11" x14ac:dyDescent="0.2">
      <c r="K46" s="9"/>
    </row>
    <row r="47" spans="1:11" x14ac:dyDescent="0.2">
      <c r="H47" s="7"/>
      <c r="K47" s="9"/>
    </row>
    <row r="48" spans="1:11" x14ac:dyDescent="0.2">
      <c r="E48" s="7"/>
      <c r="H48" s="7"/>
    </row>
    <row r="49" spans="5:8" x14ac:dyDescent="0.2">
      <c r="E49" s="7"/>
      <c r="H49" s="9"/>
    </row>
    <row r="50" spans="5:8" x14ac:dyDescent="0.2">
      <c r="E50" s="9"/>
    </row>
  </sheetData>
  <mergeCells count="6">
    <mergeCell ref="A27:F31"/>
    <mergeCell ref="A35:F35"/>
    <mergeCell ref="A1:F1"/>
    <mergeCell ref="A2:F2"/>
    <mergeCell ref="A3:F3"/>
    <mergeCell ref="A4:F4"/>
  </mergeCells>
  <phoneticPr fontId="0" type="noConversion"/>
  <pageMargins left="0.75" right="0" top="1" bottom="1" header="0.5" footer="0.5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7"/>
  <sheetViews>
    <sheetView topLeftCell="A7" workbookViewId="0">
      <selection activeCell="F20" sqref="F20"/>
    </sheetView>
  </sheetViews>
  <sheetFormatPr defaultRowHeight="12.75" x14ac:dyDescent="0.2"/>
  <cols>
    <col min="4" max="4" width="14" style="34" bestFit="1" customWidth="1"/>
    <col min="6" max="6" width="14" style="34" bestFit="1" customWidth="1"/>
    <col min="8" max="8" width="12.28515625" bestFit="1" customWidth="1"/>
  </cols>
  <sheetData>
    <row r="6" spans="2:8" x14ac:dyDescent="0.2">
      <c r="B6" s="33">
        <v>39175</v>
      </c>
      <c r="C6">
        <v>38</v>
      </c>
      <c r="D6" s="34">
        <v>326260.58</v>
      </c>
    </row>
    <row r="7" spans="2:8" x14ac:dyDescent="0.2">
      <c r="B7" s="33">
        <v>39178</v>
      </c>
      <c r="C7">
        <v>51</v>
      </c>
      <c r="D7" s="34">
        <v>86829.41</v>
      </c>
    </row>
    <row r="8" spans="2:8" x14ac:dyDescent="0.2">
      <c r="B8" s="33">
        <v>39182</v>
      </c>
      <c r="C8">
        <v>30</v>
      </c>
      <c r="D8" s="34">
        <v>8139.72</v>
      </c>
      <c r="H8">
        <v>185346.2</v>
      </c>
    </row>
    <row r="9" spans="2:8" x14ac:dyDescent="0.2">
      <c r="B9" s="33">
        <v>39185</v>
      </c>
      <c r="C9">
        <v>142</v>
      </c>
      <c r="D9" s="34">
        <v>327327.89</v>
      </c>
      <c r="H9">
        <v>75.98</v>
      </c>
    </row>
    <row r="10" spans="2:8" x14ac:dyDescent="0.2">
      <c r="B10" s="33">
        <v>39189</v>
      </c>
      <c r="C10">
        <v>32</v>
      </c>
      <c r="D10" s="34">
        <v>56036.53</v>
      </c>
      <c r="H10">
        <v>4559.54</v>
      </c>
    </row>
    <row r="11" spans="2:8" x14ac:dyDescent="0.2">
      <c r="B11" s="33">
        <v>39192</v>
      </c>
      <c r="C11">
        <v>51</v>
      </c>
      <c r="D11" s="34">
        <v>220661.37</v>
      </c>
      <c r="F11" s="34">
        <v>4093511.44</v>
      </c>
      <c r="H11" s="34">
        <v>155</v>
      </c>
    </row>
    <row r="12" spans="2:8" x14ac:dyDescent="0.2">
      <c r="B12" s="33">
        <v>39197</v>
      </c>
      <c r="C12">
        <v>61</v>
      </c>
      <c r="D12" s="34">
        <v>288360.90000000002</v>
      </c>
      <c r="F12" s="34">
        <v>7815.99</v>
      </c>
      <c r="H12" s="34">
        <v>4586.74</v>
      </c>
    </row>
    <row r="13" spans="2:8" x14ac:dyDescent="0.2">
      <c r="B13" s="33">
        <v>39199</v>
      </c>
      <c r="C13">
        <v>39</v>
      </c>
      <c r="D13" s="34">
        <v>49680.24</v>
      </c>
      <c r="F13" s="34">
        <v>2452.21</v>
      </c>
      <c r="H13" s="34">
        <v>500</v>
      </c>
    </row>
    <row r="14" spans="2:8" x14ac:dyDescent="0.2">
      <c r="B14" s="33">
        <v>39203</v>
      </c>
      <c r="C14">
        <v>71</v>
      </c>
      <c r="D14" s="34">
        <v>192140.93</v>
      </c>
      <c r="F14" s="34">
        <v>231236.37</v>
      </c>
      <c r="H14" s="34">
        <v>212.43</v>
      </c>
    </row>
    <row r="15" spans="2:8" x14ac:dyDescent="0.2">
      <c r="B15" s="33">
        <v>39206</v>
      </c>
      <c r="C15">
        <v>104</v>
      </c>
      <c r="D15" s="34">
        <v>441266.89</v>
      </c>
      <c r="F15" s="34">
        <v>79420.649999999994</v>
      </c>
      <c r="H15" s="34">
        <v>189</v>
      </c>
    </row>
    <row r="16" spans="2:8" x14ac:dyDescent="0.2">
      <c r="B16" s="33">
        <v>39210</v>
      </c>
      <c r="C16">
        <v>11</v>
      </c>
      <c r="D16" s="34">
        <v>8323.92</v>
      </c>
      <c r="F16" s="34">
        <v>24465.1</v>
      </c>
      <c r="H16" s="34">
        <v>8539.0499999999993</v>
      </c>
    </row>
    <row r="17" spans="2:8" x14ac:dyDescent="0.2">
      <c r="B17" s="33">
        <v>39212</v>
      </c>
      <c r="C17">
        <v>40</v>
      </c>
      <c r="D17" s="34">
        <v>144740.10999999999</v>
      </c>
      <c r="F17" s="34">
        <f>755269.17-600</f>
        <v>754669.17</v>
      </c>
      <c r="H17" s="34">
        <v>38011.279999999999</v>
      </c>
    </row>
    <row r="18" spans="2:8" x14ac:dyDescent="0.2">
      <c r="B18" s="33">
        <v>39217</v>
      </c>
      <c r="C18">
        <v>109</v>
      </c>
      <c r="D18" s="34">
        <v>123311.45</v>
      </c>
      <c r="F18" s="34">
        <v>6369.68</v>
      </c>
      <c r="H18" s="34">
        <v>2790.26</v>
      </c>
    </row>
    <row r="19" spans="2:8" x14ac:dyDescent="0.2">
      <c r="B19" s="33">
        <v>39220</v>
      </c>
      <c r="C19">
        <v>102</v>
      </c>
      <c r="D19" s="34">
        <v>130456.92</v>
      </c>
      <c r="F19" s="34">
        <v>75355</v>
      </c>
      <c r="H19" s="34">
        <v>2382.2199999999998</v>
      </c>
    </row>
    <row r="20" spans="2:8" x14ac:dyDescent="0.2">
      <c r="B20" s="33">
        <v>39224</v>
      </c>
      <c r="C20">
        <v>12</v>
      </c>
      <c r="D20" s="34">
        <v>103113.94</v>
      </c>
      <c r="F20" s="34">
        <f>SUM(F11:F19)</f>
        <v>5275295.6099999994</v>
      </c>
      <c r="H20" s="34">
        <v>408.91</v>
      </c>
    </row>
    <row r="21" spans="2:8" x14ac:dyDescent="0.2">
      <c r="B21" s="33">
        <v>39227</v>
      </c>
      <c r="C21">
        <v>48</v>
      </c>
      <c r="D21" s="34">
        <v>38608.44</v>
      </c>
      <c r="H21" s="34">
        <v>41970</v>
      </c>
    </row>
    <row r="22" spans="2:8" x14ac:dyDescent="0.2">
      <c r="B22" s="33">
        <v>39232</v>
      </c>
      <c r="C22">
        <v>135</v>
      </c>
      <c r="D22" s="34">
        <v>152964.45000000001</v>
      </c>
      <c r="F22" s="34">
        <f>F20-D32</f>
        <v>0</v>
      </c>
      <c r="H22" s="34">
        <v>4178.41</v>
      </c>
    </row>
    <row r="23" spans="2:8" x14ac:dyDescent="0.2">
      <c r="B23" s="33">
        <v>39234</v>
      </c>
      <c r="C23">
        <v>81</v>
      </c>
      <c r="D23" s="34">
        <v>280199.69</v>
      </c>
      <c r="H23" s="34">
        <v>415.96</v>
      </c>
    </row>
    <row r="24" spans="2:8" x14ac:dyDescent="0.2">
      <c r="B24" s="33">
        <v>39238</v>
      </c>
      <c r="C24">
        <v>75</v>
      </c>
      <c r="D24" s="34">
        <v>235519.51</v>
      </c>
      <c r="H24" s="34">
        <v>1000</v>
      </c>
    </row>
    <row r="25" spans="2:8" x14ac:dyDescent="0.2">
      <c r="B25" s="33">
        <v>39241</v>
      </c>
      <c r="C25">
        <v>41</v>
      </c>
      <c r="D25" s="34">
        <v>150955.95000000001</v>
      </c>
      <c r="H25" s="34">
        <v>4926.1400000000003</v>
      </c>
    </row>
    <row r="26" spans="2:8" x14ac:dyDescent="0.2">
      <c r="B26" s="33">
        <v>39245</v>
      </c>
      <c r="C26">
        <v>91</v>
      </c>
      <c r="D26" s="34">
        <v>218499.35</v>
      </c>
      <c r="H26" s="34">
        <v>17299.439999999999</v>
      </c>
    </row>
    <row r="27" spans="2:8" x14ac:dyDescent="0.2">
      <c r="B27" s="33">
        <v>39248</v>
      </c>
      <c r="C27">
        <v>155</v>
      </c>
      <c r="D27" s="34">
        <v>339420.93</v>
      </c>
      <c r="H27" s="34">
        <v>8338.8799999999992</v>
      </c>
    </row>
    <row r="28" spans="2:8" x14ac:dyDescent="0.2">
      <c r="B28" s="33">
        <v>39255</v>
      </c>
      <c r="C28">
        <v>169</v>
      </c>
      <c r="D28" s="34">
        <v>309869.36</v>
      </c>
      <c r="H28" s="34">
        <v>199.77</v>
      </c>
    </row>
    <row r="29" spans="2:8" x14ac:dyDescent="0.2">
      <c r="B29" s="33">
        <v>39260</v>
      </c>
      <c r="C29">
        <v>105</v>
      </c>
      <c r="D29" s="34">
        <v>169236.97</v>
      </c>
      <c r="H29" s="34">
        <v>2296.2199999999998</v>
      </c>
    </row>
    <row r="30" spans="2:8" x14ac:dyDescent="0.2">
      <c r="B30" s="33">
        <v>39262</v>
      </c>
      <c r="C30">
        <v>225</v>
      </c>
      <c r="D30" s="34">
        <v>520200.84</v>
      </c>
      <c r="H30" s="34">
        <v>11103.27</v>
      </c>
    </row>
    <row r="31" spans="2:8" x14ac:dyDescent="0.2">
      <c r="B31" s="33">
        <v>39262</v>
      </c>
      <c r="C31">
        <v>134</v>
      </c>
      <c r="D31" s="34">
        <v>353169.32</v>
      </c>
      <c r="F31" s="34">
        <f>D30+D31</f>
        <v>873370.16</v>
      </c>
      <c r="H31" s="34">
        <v>334233.06</v>
      </c>
    </row>
    <row r="32" spans="2:8" x14ac:dyDescent="0.2">
      <c r="C32">
        <f>SUM(C6:C31)</f>
        <v>2152</v>
      </c>
      <c r="D32" s="34">
        <f>SUM(D6:D31)</f>
        <v>5275295.6100000003</v>
      </c>
      <c r="H32" s="34">
        <v>4354.6400000000003</v>
      </c>
    </row>
    <row r="33" spans="8:8" x14ac:dyDescent="0.2">
      <c r="H33" s="34">
        <v>10564.7</v>
      </c>
    </row>
    <row r="34" spans="8:8" x14ac:dyDescent="0.2">
      <c r="H34" s="34">
        <v>21099.31</v>
      </c>
    </row>
    <row r="35" spans="8:8" x14ac:dyDescent="0.2">
      <c r="H35" s="34">
        <v>2026.2</v>
      </c>
    </row>
    <row r="36" spans="8:8" x14ac:dyDescent="0.2">
      <c r="H36" s="34">
        <v>875</v>
      </c>
    </row>
    <row r="37" spans="8:8" x14ac:dyDescent="0.2">
      <c r="H37" s="34">
        <v>27414</v>
      </c>
    </row>
    <row r="38" spans="8:8" x14ac:dyDescent="0.2">
      <c r="H38" s="34">
        <v>555.26</v>
      </c>
    </row>
    <row r="39" spans="8:8" x14ac:dyDescent="0.2">
      <c r="H39" s="34">
        <v>2999.96</v>
      </c>
    </row>
    <row r="40" spans="8:8" x14ac:dyDescent="0.2">
      <c r="H40" s="34">
        <v>969.74</v>
      </c>
    </row>
    <row r="41" spans="8:8" x14ac:dyDescent="0.2">
      <c r="H41" s="34">
        <v>25827.3</v>
      </c>
    </row>
    <row r="42" spans="8:8" x14ac:dyDescent="0.2">
      <c r="H42" s="34">
        <v>11824.25</v>
      </c>
    </row>
    <row r="43" spans="8:8" x14ac:dyDescent="0.2">
      <c r="H43" s="34">
        <v>2163.14</v>
      </c>
    </row>
    <row r="44" spans="8:8" x14ac:dyDescent="0.2">
      <c r="H44" s="34">
        <v>1270.6300000000001</v>
      </c>
    </row>
    <row r="45" spans="8:8" x14ac:dyDescent="0.2">
      <c r="H45" s="34">
        <v>13162.83</v>
      </c>
    </row>
    <row r="46" spans="8:8" x14ac:dyDescent="0.2">
      <c r="H46" s="34">
        <v>6901.94</v>
      </c>
    </row>
    <row r="47" spans="8:8" x14ac:dyDescent="0.2">
      <c r="H47" s="34">
        <v>2777.57</v>
      </c>
    </row>
    <row r="48" spans="8:8" x14ac:dyDescent="0.2">
      <c r="H48" s="34">
        <v>188.57</v>
      </c>
    </row>
    <row r="49" spans="8:8" x14ac:dyDescent="0.2">
      <c r="H49" s="34">
        <v>10988.13</v>
      </c>
    </row>
    <row r="50" spans="8:8" x14ac:dyDescent="0.2">
      <c r="H50" s="34">
        <v>2389.61</v>
      </c>
    </row>
    <row r="51" spans="8:8" x14ac:dyDescent="0.2">
      <c r="H51" s="34">
        <v>664.5</v>
      </c>
    </row>
    <row r="52" spans="8:8" x14ac:dyDescent="0.2">
      <c r="H52" s="34">
        <v>45</v>
      </c>
    </row>
    <row r="53" spans="8:8" x14ac:dyDescent="0.2">
      <c r="H53" s="34">
        <v>29.35</v>
      </c>
    </row>
    <row r="54" spans="8:8" x14ac:dyDescent="0.2">
      <c r="H54" s="34">
        <v>378.43</v>
      </c>
    </row>
    <row r="55" spans="8:8" x14ac:dyDescent="0.2">
      <c r="H55" s="34">
        <v>30</v>
      </c>
    </row>
    <row r="56" spans="8:8" x14ac:dyDescent="0.2">
      <c r="H56" s="34">
        <v>202.48</v>
      </c>
    </row>
    <row r="57" spans="8:8" x14ac:dyDescent="0.2">
      <c r="H57" s="34">
        <v>45.62</v>
      </c>
    </row>
    <row r="58" spans="8:8" x14ac:dyDescent="0.2">
      <c r="H58" s="34">
        <v>15.4</v>
      </c>
    </row>
    <row r="59" spans="8:8" x14ac:dyDescent="0.2">
      <c r="H59" s="34">
        <v>42.68</v>
      </c>
    </row>
    <row r="60" spans="8:8" x14ac:dyDescent="0.2">
      <c r="H60" s="34">
        <v>1431.51</v>
      </c>
    </row>
    <row r="61" spans="8:8" x14ac:dyDescent="0.2">
      <c r="H61" s="34">
        <v>10342.370000000001</v>
      </c>
    </row>
    <row r="62" spans="8:8" x14ac:dyDescent="0.2">
      <c r="H62" s="34">
        <v>10815.72</v>
      </c>
    </row>
    <row r="63" spans="8:8" x14ac:dyDescent="0.2">
      <c r="H63" s="34">
        <v>14556.59</v>
      </c>
    </row>
    <row r="64" spans="8:8" x14ac:dyDescent="0.2">
      <c r="H64" s="34">
        <v>492.48</v>
      </c>
    </row>
    <row r="65" spans="8:8" x14ac:dyDescent="0.2">
      <c r="H65" s="34">
        <v>1657.5</v>
      </c>
    </row>
    <row r="66" spans="8:8" x14ac:dyDescent="0.2">
      <c r="H66" s="34">
        <v>10549.99</v>
      </c>
    </row>
    <row r="67" spans="8:8" x14ac:dyDescent="0.2">
      <c r="H67">
        <f>SUM(H8:H66)</f>
        <v>873370.1599999998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Option #1</vt:lpstr>
      <vt:lpstr>Option #2</vt:lpstr>
      <vt:lpstr>Option #3</vt:lpstr>
      <vt:lpstr>Sheet1</vt:lpstr>
      <vt:lpstr>'Option #3'!Print_Area</vt:lpstr>
      <vt:lpstr>'Option #1'!Print_Titles</vt:lpstr>
      <vt:lpstr>'Option #2'!Print_Titles</vt:lpstr>
    </vt:vector>
  </TitlesOfParts>
  <Company>DJUSD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DJUSD</dc:creator>
  <cp:lastModifiedBy>Jan Hart</cp:lastModifiedBy>
  <cp:lastPrinted>2016-06-04T23:09:19Z</cp:lastPrinted>
  <dcterms:created xsi:type="dcterms:W3CDTF">2007-01-26T17:16:41Z</dcterms:created>
  <dcterms:modified xsi:type="dcterms:W3CDTF">2016-06-06T16:22:50Z</dcterms:modified>
</cp:coreProperties>
</file>